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ctualizacion BASE DATOS MÁLAGA\2024\Diciembre 24\"/>
    </mc:Choice>
  </mc:AlternateContent>
  <bookViews>
    <workbookView xWindow="0" yWindow="0" windowWidth="28800" windowHeight="11730" tabRatio="795"/>
  </bookViews>
  <sheets>
    <sheet name="Población" sheetId="1" r:id="rId1"/>
    <sheet name="Urbanización y ocupación " sheetId="12" r:id="rId2"/>
    <sheet name="Economia y empleo" sheetId="2" r:id="rId3"/>
    <sheet name="Industria, comercio, consumo" sheetId="3" r:id="rId4"/>
    <sheet name="Cultura" sheetId="4" r:id="rId5"/>
    <sheet name="Turismo" sheetId="5" r:id="rId6"/>
    <sheet name="Transporte y comunicaciones" sheetId="6" r:id="rId7"/>
    <sheet name="Educación" sheetId="7" r:id="rId8"/>
    <sheet name="PTA y nuevas tecnologías" sheetId="8" r:id="rId9"/>
    <sheet name="Construcción" sheetId="9" r:id="rId10"/>
    <sheet name="Sanidad" sheetId="10" r:id="rId11"/>
    <sheet name="Climatología y medio ambiente" sheetId="11" r:id="rId12"/>
    <sheet name="bienestar social y gobierno " sheetId="13" r:id="rId13"/>
  </sheets>
  <definedNames>
    <definedName name="_xlnm.Print_Area" localSheetId="4">Cultura!$J$125</definedName>
    <definedName name="_xlnm.Print_Area" localSheetId="0">Población!$M$118:$N$118</definedName>
  </definedNames>
  <calcPr calcId="152511"/>
</workbook>
</file>

<file path=xl/calcChain.xml><?xml version="1.0" encoding="utf-8"?>
<calcChain xmlns="http://schemas.openxmlformats.org/spreadsheetml/2006/main">
  <c r="T24" i="3" l="1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J139" i="11" l="1"/>
  <c r="I139" i="11"/>
  <c r="V315" i="1" l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Q305" i="1"/>
  <c r="Q304" i="1"/>
  <c r="Q303" i="1"/>
  <c r="Q300" i="1"/>
  <c r="Q299" i="1"/>
  <c r="Q298" i="1"/>
  <c r="Q295" i="1"/>
  <c r="Q294" i="1"/>
  <c r="Q293" i="1"/>
  <c r="Q290" i="1"/>
  <c r="Q289" i="1"/>
  <c r="Q288" i="1"/>
  <c r="Q285" i="1"/>
  <c r="Q284" i="1"/>
  <c r="Q283" i="1"/>
  <c r="Q279" i="1"/>
  <c r="Q278" i="1"/>
  <c r="Q277" i="1"/>
  <c r="Q274" i="1"/>
  <c r="Q273" i="1"/>
  <c r="Q272" i="1"/>
  <c r="Q267" i="1"/>
  <c r="Q266" i="1"/>
  <c r="Q265" i="1"/>
  <c r="BP49" i="6" l="1"/>
  <c r="I77" i="3" l="1"/>
  <c r="I109" i="2" l="1"/>
  <c r="BP48" i="6" l="1"/>
  <c r="J138" i="11" l="1"/>
  <c r="I138" i="11"/>
  <c r="I76" i="3" l="1"/>
  <c r="I108" i="2" l="1"/>
  <c r="I87" i="2" l="1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86" i="2"/>
  <c r="BP47" i="6" l="1"/>
  <c r="I137" i="11" l="1"/>
  <c r="I136" i="11"/>
  <c r="J136" i="11"/>
  <c r="J137" i="11"/>
  <c r="I75" i="3" l="1"/>
  <c r="E205" i="10" l="1"/>
  <c r="I74" i="3" l="1"/>
  <c r="BP46" i="6" l="1"/>
  <c r="E204" i="10" l="1"/>
  <c r="J135" i="11" l="1"/>
  <c r="I135" i="11"/>
  <c r="E203" i="10" l="1"/>
  <c r="E202" i="10"/>
  <c r="BP45" i="6" l="1"/>
  <c r="I73" i="3" l="1"/>
  <c r="I71" i="3"/>
  <c r="I72" i="3"/>
  <c r="BP44" i="6" l="1"/>
  <c r="I134" i="11" l="1"/>
  <c r="J134" i="11" l="1"/>
  <c r="I133" i="11" l="1"/>
  <c r="J133" i="11"/>
  <c r="BP43" i="6" l="1"/>
  <c r="Q368" i="2" l="1"/>
  <c r="Q369" i="2"/>
  <c r="Q370" i="2"/>
  <c r="Q371" i="2"/>
  <c r="Q372" i="2"/>
  <c r="Q373" i="2"/>
  <c r="Q367" i="2"/>
  <c r="J132" i="11"/>
  <c r="I132" i="11"/>
  <c r="E199" i="10"/>
  <c r="E197" i="10"/>
  <c r="E198" i="10"/>
  <c r="E194" i="10"/>
  <c r="E195" i="10"/>
  <c r="E196" i="10"/>
  <c r="I70" i="3"/>
  <c r="J131" i="11"/>
  <c r="I131" i="11"/>
  <c r="F100" i="11"/>
  <c r="K24" i="3"/>
  <c r="J24" i="3"/>
  <c r="I24" i="3"/>
  <c r="I69" i="3"/>
  <c r="I68" i="3"/>
  <c r="I130" i="11"/>
  <c r="J130" i="11"/>
  <c r="I67" i="3"/>
  <c r="F99" i="11"/>
  <c r="F98" i="11"/>
  <c r="I129" i="11"/>
  <c r="J129" i="11"/>
  <c r="I66" i="3"/>
  <c r="Q103" i="8"/>
  <c r="Q104" i="8"/>
  <c r="Q105" i="8"/>
  <c r="Q114" i="8"/>
  <c r="H24" i="3"/>
  <c r="I58" i="3"/>
  <c r="I59" i="3"/>
  <c r="I60" i="3"/>
  <c r="I61" i="3"/>
  <c r="I62" i="3"/>
  <c r="I63" i="3"/>
  <c r="I64" i="3"/>
  <c r="I65" i="3"/>
  <c r="I57" i="3"/>
  <c r="I128" i="11"/>
  <c r="J128" i="11"/>
  <c r="F96" i="11"/>
  <c r="F97" i="11"/>
  <c r="J127" i="11"/>
  <c r="I127" i="11"/>
  <c r="C126" i="1"/>
  <c r="C127" i="1"/>
  <c r="E70" i="1"/>
  <c r="J119" i="11"/>
  <c r="I119" i="11"/>
  <c r="Q113" i="8"/>
  <c r="Q95" i="8"/>
  <c r="Q96" i="8"/>
  <c r="Q97" i="8"/>
  <c r="Q98" i="8"/>
  <c r="Q99" i="8"/>
  <c r="Q100" i="8"/>
  <c r="Q101" i="8"/>
  <c r="Q102" i="8"/>
  <c r="Q94" i="8"/>
  <c r="Q339" i="2"/>
  <c r="Q340" i="2"/>
  <c r="Q341" i="2"/>
  <c r="Q338" i="2"/>
  <c r="Q363" i="2"/>
  <c r="Q364" i="2"/>
  <c r="Q365" i="2"/>
  <c r="Q366" i="2"/>
  <c r="Q362" i="2"/>
  <c r="I126" i="11"/>
  <c r="I125" i="11"/>
  <c r="G24" i="3"/>
  <c r="D24" i="3"/>
  <c r="E24" i="3"/>
  <c r="F24" i="3"/>
  <c r="F93" i="11"/>
  <c r="F94" i="11"/>
  <c r="F95" i="11"/>
  <c r="I123" i="11"/>
  <c r="J126" i="11"/>
  <c r="B88" i="13"/>
  <c r="B89" i="13"/>
  <c r="B90" i="13"/>
  <c r="B91" i="13"/>
  <c r="B92" i="13"/>
  <c r="B93" i="13"/>
  <c r="B94" i="13"/>
  <c r="B95" i="13"/>
  <c r="B57" i="13"/>
  <c r="B58" i="13" s="1"/>
  <c r="B59" i="13" s="1"/>
  <c r="B60" i="13" s="1"/>
  <c r="B61" i="13" s="1"/>
  <c r="B62" i="13" s="1"/>
  <c r="J125" i="11"/>
  <c r="J124" i="11"/>
  <c r="J123" i="11"/>
  <c r="J122" i="11"/>
  <c r="J121" i="11"/>
  <c r="J120" i="11"/>
  <c r="I124" i="11"/>
  <c r="I120" i="11"/>
  <c r="I121" i="11"/>
  <c r="I122" i="11"/>
  <c r="E64" i="1"/>
  <c r="E63" i="1"/>
  <c r="E66" i="1"/>
  <c r="E67" i="1"/>
  <c r="E68" i="1"/>
  <c r="E69" i="1"/>
  <c r="E65" i="1"/>
  <c r="E185" i="10"/>
  <c r="E186" i="10"/>
  <c r="E187" i="10"/>
  <c r="E188" i="10"/>
  <c r="E189" i="10"/>
  <c r="E190" i="10"/>
  <c r="E191" i="10"/>
  <c r="E192" i="10"/>
  <c r="E193" i="10"/>
</calcChain>
</file>

<file path=xl/comments1.xml><?xml version="1.0" encoding="utf-8"?>
<comments xmlns="http://schemas.openxmlformats.org/spreadsheetml/2006/main">
  <authors>
    <author>felipecc</author>
  </authors>
  <commentList>
    <comment ref="M16" authorId="0" shapeId="0">
      <text>
        <r>
          <rPr>
            <b/>
            <sz val="9"/>
            <color indexed="81"/>
            <rFont val="Tahoma"/>
            <family val="2"/>
          </rPr>
          <t>felipecc:</t>
        </r>
        <r>
          <rPr>
            <sz val="9"/>
            <color indexed="81"/>
            <rFont val="Tahoma"/>
            <family val="2"/>
          </rPr>
          <t xml:space="preserve">
dato raro</t>
        </r>
      </text>
    </comment>
  </commentList>
</comments>
</file>

<file path=xl/comments2.xml><?xml version="1.0" encoding="utf-8"?>
<comments xmlns="http://schemas.openxmlformats.org/spreadsheetml/2006/main">
  <authors>
    <author>felipecc</author>
  </authors>
  <commentList>
    <comment ref="E57" authorId="0" shapeId="0">
      <text>
        <r>
          <rPr>
            <b/>
            <sz val="9"/>
            <color indexed="81"/>
            <rFont val="Tahoma"/>
            <family val="2"/>
          </rPr>
          <t>felipecc:</t>
        </r>
        <r>
          <rPr>
            <sz val="9"/>
            <color indexed="81"/>
            <rFont val="Tahoma"/>
            <family val="2"/>
          </rPr>
          <t xml:space="preserve">
incluye actuaciones en ejecución y en contratación</t>
        </r>
      </text>
    </comment>
  </commentList>
</comments>
</file>

<file path=xl/comments3.xml><?xml version="1.0" encoding="utf-8"?>
<comments xmlns="http://schemas.openxmlformats.org/spreadsheetml/2006/main">
  <authors>
    <author>felipe</author>
  </authors>
  <commentList>
    <comment ref="C78" authorId="0" shapeId="0">
      <text>
        <r>
          <rPr>
            <b/>
            <sz val="10"/>
            <color indexed="81"/>
            <rFont val="Tahoma"/>
            <charset val="1"/>
          </rPr>
          <t>felipe:</t>
        </r>
        <r>
          <rPr>
            <sz val="10"/>
            <color indexed="81"/>
            <rFont val="Tahoma"/>
            <charset val="1"/>
          </rPr>
          <t xml:space="preserve">
Cambio en la serie. A partir de aquí es consumo de sólo domésticos (incluyendo totalizadores) y teniendo en cuenta: los habitantes censados + habitantes temporales: estudiantes y alojamientos turísticos (pisos)</t>
        </r>
      </text>
    </comment>
  </commentList>
</comments>
</file>

<file path=xl/sharedStrings.xml><?xml version="1.0" encoding="utf-8"?>
<sst xmlns="http://schemas.openxmlformats.org/spreadsheetml/2006/main" count="2352" uniqueCount="1001">
  <si>
    <t>((Población&lt;16 años+ Población &gt;64 años)/ Población 16-64 años)</t>
  </si>
  <si>
    <t>(Nº de parados/ nº de activos)</t>
  </si>
  <si>
    <t>(Valores absolutos y días pernoctados por viajero)</t>
  </si>
  <si>
    <t>(Número de líneas)</t>
  </si>
  <si>
    <t>TOTAL RECOGIDA NO SELECTIVA</t>
  </si>
  <si>
    <t>Vidrio</t>
  </si>
  <si>
    <t>TOTAL RECOGIDA SELECTIVA</t>
  </si>
  <si>
    <t>Bibliobús Municipal</t>
  </si>
  <si>
    <t>2007*</t>
  </si>
  <si>
    <t>2008**</t>
  </si>
  <si>
    <t>* En el año 2007, los últimos siete días del año funcionó el AVE.</t>
  </si>
  <si>
    <t>ANDALUCÍA</t>
  </si>
  <si>
    <t>CONSUMO DE ENERGIA ELECTRICA COMERCIO-SERVICIOS</t>
  </si>
  <si>
    <t>Viviendas Construidas: Nº de Viviendas</t>
  </si>
  <si>
    <t>Densidad de Viviendas por Hectarea (sup urb - suelo industrial y comercial)</t>
  </si>
  <si>
    <t>Compacidad neta</t>
  </si>
  <si>
    <t>Compacidad bruta</t>
  </si>
  <si>
    <t xml:space="preserve">Superficie Urbanizada: Ha.  </t>
  </si>
  <si>
    <t>% de suelo urbanizado / total suelo</t>
  </si>
  <si>
    <t>Zona Verde Util por habitante (m2)</t>
  </si>
  <si>
    <t>Longitud (m) de la red viaria básica</t>
  </si>
  <si>
    <t>% Techo Edificado Residencial</t>
  </si>
  <si>
    <t>Superficie (m2) de uso exclusivo del transporte público</t>
  </si>
  <si>
    <t>Longitud (m) de uso exclusivo de bicicletas</t>
  </si>
  <si>
    <t>Superficie (m2) de uso peatonal (Centro Histórico)</t>
  </si>
  <si>
    <t xml:space="preserve">Superficie Verde Util (m2) </t>
  </si>
  <si>
    <t>Accesibilidad Vivienda: Precio Medio/Renta disponible (nº de años de sueldo para acceder a una vivienda)</t>
  </si>
  <si>
    <t>Tipología de la Vivienda: % Viviendas Plurifamiliares / Total</t>
  </si>
  <si>
    <t>URBANIZACIÓN Y OCUPACIÓN  DEL TERRITORIO</t>
  </si>
  <si>
    <t>Fuente: OMAU, Ayto. Málaga</t>
  </si>
  <si>
    <t>CONSTRUCCIÓN</t>
  </si>
  <si>
    <t>Fuente: OMAU, Ayut- Málaga</t>
  </si>
  <si>
    <t>% de Inversión en Presupuesto Participativo</t>
  </si>
  <si>
    <t>Presupuesto Participativo / Población Total (€/hab.)</t>
  </si>
  <si>
    <t>Gasto en Cooperación / Población Total (€/hab.)</t>
  </si>
  <si>
    <t>Mujeres que solicitaron asistencia en comisarías</t>
  </si>
  <si>
    <t>Mujeres que han realizado denuncias</t>
  </si>
  <si>
    <t>Mujeres que han solicitado asesoramiento jurídico</t>
  </si>
  <si>
    <t>Mujeres en Casas de Acogida</t>
  </si>
  <si>
    <t>Personas atendidas a domicilio / mayores de 65 años</t>
  </si>
  <si>
    <t>Expedientes familiaries existentes en Centros de Servicios sociales/Población total</t>
  </si>
  <si>
    <t xml:space="preserve">Plazas residenciales para mayores / mayores de 65 años                                                                Públicas/ concertadas </t>
  </si>
  <si>
    <t xml:space="preserve">Índice de soledad (mayores 75 solos/ mayores 75) </t>
  </si>
  <si>
    <t xml:space="preserve">Equidad municipal (nº mujeres en puestos clave/ total puestos clave) % </t>
  </si>
  <si>
    <t>Emisiones CO2 por habitante</t>
  </si>
  <si>
    <t xml:space="preserve">EMISIONES CO2 </t>
  </si>
  <si>
    <t>Fuente: OMAU. Ayto Málaga</t>
  </si>
  <si>
    <t>Intensidad Media Anual diaria laborable</t>
  </si>
  <si>
    <t>Fuente: Puertos del Estado</t>
  </si>
  <si>
    <t xml:space="preserve">VIVIENDAS TERMINADAS DE PROTECCION OFICIAL </t>
  </si>
  <si>
    <t>EXPORTACIONES (X)</t>
  </si>
  <si>
    <t>IMPORTACIONES (M)</t>
  </si>
  <si>
    <t>Provincia Málaga</t>
  </si>
  <si>
    <t>EXPORTACIONES E IMPORTACIONES</t>
  </si>
  <si>
    <t>Fuente: Analistas Económicos de Andalucía</t>
  </si>
  <si>
    <t>INDICADOR COMPUESTO DE ACTIVIDAD PARA LA CIUDAD DE MÁLAGA</t>
  </si>
  <si>
    <t>Fuente: Ministerio del Interior</t>
  </si>
  <si>
    <t>* Cambio a CNAE 2009: Comercio al por mayor y al por menor, reparación de vehículos de motor y motocicletas</t>
  </si>
  <si>
    <t>ENCUESTA DE OCUPACIÓN EN ALOJAMIENTOS TURÍSTICOS</t>
  </si>
  <si>
    <t>Dato</t>
  </si>
  <si>
    <t>2010/2011</t>
  </si>
  <si>
    <t>Nota: La única oficina con recogida sistemática de información es la Plaza de la Marina. Desde 2009 sólo se incluye Plaza de la Marina</t>
  </si>
  <si>
    <t>Tasa de variación interanual en %</t>
  </si>
  <si>
    <t>TRANSACCIONES INMOBILIARIAS DE VIVIENDAS</t>
  </si>
  <si>
    <t>TRANSACCIONES INMOBILIARIAS DE VIVIENDA LIBRE</t>
  </si>
  <si>
    <t>TRANSACCIONES INMOBILIARIAS DE VIVIENDA NUEVA</t>
  </si>
  <si>
    <t>TRANSACCIONES INMOBILIARIAS DE VIVIENDA PROTEGIDA</t>
  </si>
  <si>
    <t>NÚMERO DE VOTANTES ELECCIONES MUNICIPALES</t>
  </si>
  <si>
    <t>GASTOS POR HABITANTE</t>
  </si>
  <si>
    <t>INGRESOS POR HABITANTE</t>
  </si>
  <si>
    <t>LÍNEAS DE TELÉFONO FIJO</t>
  </si>
  <si>
    <t>Fuente: Encuesta de Ocupación Hotelera, INE</t>
  </si>
  <si>
    <t>Usuarios Taxi</t>
  </si>
  <si>
    <t>Fuente: Área de Movilidad, Ayuntamiento de Málaga</t>
  </si>
  <si>
    <t>TRANSPORTE EN TAXI</t>
  </si>
  <si>
    <t>(Número de usuarios)</t>
  </si>
  <si>
    <t>LÍNEAS DE BANDA ANCHA</t>
  </si>
  <si>
    <t xml:space="preserve"> 2013/2014</t>
  </si>
  <si>
    <t>Fuente: Informes mensuales de la calidad del aire, Consejería de Agricultura, Pesca y Medio Ambiente, Junta de Andalucía</t>
  </si>
  <si>
    <t>Fuente: Consejería de Agricultura, Pesca y Medio Ambiente</t>
  </si>
  <si>
    <t>(Número de parados a diciembre)</t>
  </si>
  <si>
    <t xml:space="preserve">(Número de parados a diciembre)          </t>
  </si>
  <si>
    <t>(Euros por habitante)</t>
  </si>
  <si>
    <t>(Porcentaje)</t>
  </si>
  <si>
    <t>(Número de votantes)</t>
  </si>
  <si>
    <t xml:space="preserve"> 2011/2012</t>
  </si>
  <si>
    <t>*Los datos de Campanillas son desde el 1-09-2007</t>
  </si>
  <si>
    <t>Estación Meteorológica IFAPA Centro Campanillas*</t>
  </si>
  <si>
    <t>2011*</t>
  </si>
  <si>
    <t>(Distintos indicadores)</t>
  </si>
  <si>
    <t>Fuente: Sistema Información Multiterritorial de Andalucía (SIMA), IECA y elaboración propia</t>
  </si>
  <si>
    <t>Fuente: Padrón municipal, INE</t>
  </si>
  <si>
    <t>(Base 100= 1er trimestre 2005)</t>
  </si>
  <si>
    <t>(Miles de euros)</t>
  </si>
  <si>
    <t xml:space="preserve"> 2009/2010</t>
  </si>
  <si>
    <t>kilos/(hab./año) de Recogida Selectiva</t>
  </si>
  <si>
    <t>PARTICIPACIÓN EN ELECCIONES MUNICIPALES</t>
  </si>
  <si>
    <t xml:space="preserve">POBLACIÓN TOTAL                  </t>
  </si>
  <si>
    <t>Provincia</t>
  </si>
  <si>
    <t>Andalucía</t>
  </si>
  <si>
    <t>España</t>
  </si>
  <si>
    <t>Alhaurín de la Torre</t>
  </si>
  <si>
    <t>Alhaurín el Grande</t>
  </si>
  <si>
    <t>Almogía</t>
  </si>
  <si>
    <t>Álora</t>
  </si>
  <si>
    <t>Benalmádena</t>
  </si>
  <si>
    <t>Cártama</t>
  </si>
  <si>
    <t>Casabermeja</t>
  </si>
  <si>
    <t>Coín</t>
  </si>
  <si>
    <t>Colmenar</t>
  </si>
  <si>
    <t>Málaga</t>
  </si>
  <si>
    <t>Pizarra</t>
  </si>
  <si>
    <t>Rincón de la Victoria</t>
  </si>
  <si>
    <t>Totalán</t>
  </si>
  <si>
    <t>Torremolinos</t>
  </si>
  <si>
    <t>Área Metropolitana</t>
  </si>
  <si>
    <t>2009*</t>
  </si>
  <si>
    <t xml:space="preserve">DENSIDAD DE POBLACIÓN                  </t>
  </si>
  <si>
    <t xml:space="preserve">POBLACIÓN EXTRANJERA                  </t>
  </si>
  <si>
    <t>(Número de habitantes extranjeros)</t>
  </si>
  <si>
    <t xml:space="preserve">ÍNDICE DE ENVEJECIMIENTO                 </t>
  </si>
  <si>
    <t xml:space="preserve">ÍNDICE DE DEPENDENCIA                  </t>
  </si>
  <si>
    <t xml:space="preserve">TASA BRUTA DE NATALIDAD                  </t>
  </si>
  <si>
    <t xml:space="preserve">(Nacidos vivos por cada 1.000 habitantes)                </t>
  </si>
  <si>
    <t xml:space="preserve">SOCIEDADES MERCANTILES CREADAS                </t>
  </si>
  <si>
    <t>(Número de sociedades)</t>
  </si>
  <si>
    <t>Mercado de trabajo</t>
  </si>
  <si>
    <t>Fuente: Observatorio de las Ocupaciones de Málaga, Servicio Público de Empleo Estatal</t>
  </si>
  <si>
    <t xml:space="preserve">PARO REGISTRADO EN AREA METROPOLITANA               </t>
  </si>
  <si>
    <t xml:space="preserve">PARO REGISTRADO POR SECTORES ECONÓMICOS             </t>
  </si>
  <si>
    <t>Agricultura</t>
  </si>
  <si>
    <t>Industria</t>
  </si>
  <si>
    <t xml:space="preserve">Construcción </t>
  </si>
  <si>
    <t>Servicios</t>
  </si>
  <si>
    <t>Sin empleo anterior</t>
  </si>
  <si>
    <t>Total</t>
  </si>
  <si>
    <t xml:space="preserve">PARO REGISTRADO  POR SEXO           </t>
  </si>
  <si>
    <t>Hombre</t>
  </si>
  <si>
    <t>Mujer</t>
  </si>
  <si>
    <t xml:space="preserve">POBLACIÓN ACTIVA EN LAS CAPITALES DE PROVINCIA DE ANDALUCIA                                                                                            </t>
  </si>
  <si>
    <t xml:space="preserve">Almería </t>
  </si>
  <si>
    <t>Cádiz</t>
  </si>
  <si>
    <t>Córdoba</t>
  </si>
  <si>
    <t xml:space="preserve"> Granada</t>
  </si>
  <si>
    <t>Huelva</t>
  </si>
  <si>
    <t>Jaén</t>
  </si>
  <si>
    <t>Sevilla</t>
  </si>
  <si>
    <t>Provincia de Málaga</t>
  </si>
  <si>
    <t>POBLACIÓN OCUPADA EN LAS CAPITALES DE PROVINCIA DE ANDALUCIA</t>
  </si>
  <si>
    <t xml:space="preserve">TASA DE PARO %         </t>
  </si>
  <si>
    <t xml:space="preserve">Hombre </t>
  </si>
  <si>
    <t xml:space="preserve">CONTRATOS EN LA CIUDAD DE MÁLAGA DIFERENCIADOS POR SEXO     </t>
  </si>
  <si>
    <t xml:space="preserve">(Número de contratos)      </t>
  </si>
  <si>
    <t>CONTRATOS INDEFINIDOS</t>
  </si>
  <si>
    <t xml:space="preserve">(Número de contratos)               </t>
  </si>
  <si>
    <t>Coin</t>
  </si>
  <si>
    <t>Fuente: Tesorería General de la Seguridad Social, Dirección Provincial de Málaga</t>
  </si>
  <si>
    <t xml:space="preserve">Andalucia </t>
  </si>
  <si>
    <t>COMERCIO</t>
  </si>
  <si>
    <t xml:space="preserve">(Número de licencias)            </t>
  </si>
  <si>
    <t>Fuente: Área de Comercio, Vía Pública y Mercados, Ayuntamiento de Málaga</t>
  </si>
  <si>
    <t xml:space="preserve">(Actividades Empresariales + Actividades Profesionales)              </t>
  </si>
  <si>
    <t xml:space="preserve">(Toneladas)         </t>
  </si>
  <si>
    <t>Fuente: MERCAMALAGA</t>
  </si>
  <si>
    <t>Frutas</t>
  </si>
  <si>
    <t>Hortalizas</t>
  </si>
  <si>
    <t>Patatas</t>
  </si>
  <si>
    <t>Pescado Fresco</t>
  </si>
  <si>
    <t>Marisco fresco</t>
  </si>
  <si>
    <t>Congelado</t>
  </si>
  <si>
    <t>Agencias</t>
  </si>
  <si>
    <t>Animales</t>
  </si>
  <si>
    <t>Comercio mayor alimentario</t>
  </si>
  <si>
    <t>Comercio mayor no alimentario</t>
  </si>
  <si>
    <t>Comercio menor alimentario</t>
  </si>
  <si>
    <t>Comercio menor no alimentario</t>
  </si>
  <si>
    <t>Enseñanza</t>
  </si>
  <si>
    <t>Explotaciones agropecuarias</t>
  </si>
  <si>
    <t>Hosteleria</t>
  </si>
  <si>
    <t>Hoteles</t>
  </si>
  <si>
    <t>Industria alimentaria elaborada o envasadora</t>
  </si>
  <si>
    <t>Industria no alimentaria fabricación</t>
  </si>
  <si>
    <t>Ocio</t>
  </si>
  <si>
    <t>Otras empresas</t>
  </si>
  <si>
    <t>Servicios reparaciones talleres</t>
  </si>
  <si>
    <t>Servicios profesionales</t>
  </si>
  <si>
    <t>TOTAL</t>
  </si>
  <si>
    <t xml:space="preserve">(G:Comercio; reparación de vehículos de motor, motocicletas y ciclomotores y artículos personales y de uso doméstico)         </t>
  </si>
  <si>
    <t>ENERGIA</t>
  </si>
  <si>
    <t>Museo Carmen Thyssen</t>
  </si>
  <si>
    <t xml:space="preserve">CONSUMO DE ENERGÍA ELÉCTRICA INDUSTRIAL               </t>
  </si>
  <si>
    <t>(Megavatios por hora)</t>
  </si>
  <si>
    <t xml:space="preserve">CONSUMO DE ENERGÍA ELÉCTRICA SECTOR RESIDENCIAL               </t>
  </si>
  <si>
    <t xml:space="preserve">(Megavatios por hora)                 </t>
  </si>
  <si>
    <t>TEATRO CERVANTES</t>
  </si>
  <si>
    <t xml:space="preserve">ESPECTÁCULOS, FUNCIONES Y ESPECTADORES EN EL TEATRO CERVANTES                 </t>
  </si>
  <si>
    <t>(Nº de espectáculos, funciones y espectadores)</t>
  </si>
  <si>
    <t>Teatro Cervantes</t>
  </si>
  <si>
    <t>Sala Gades</t>
  </si>
  <si>
    <t>Espectáculos</t>
  </si>
  <si>
    <t>Funciones</t>
  </si>
  <si>
    <t>Espectadores</t>
  </si>
  <si>
    <t>TEATRO ECHEGARAY</t>
  </si>
  <si>
    <t>2011/2012</t>
  </si>
  <si>
    <t xml:space="preserve">ESPECTÁCULOS, FUNCIONES Y ESPECTADORES EN EL TEATRO ECHEGARAY          </t>
  </si>
  <si>
    <t>Fuente: Teatro Ecahegaray</t>
  </si>
  <si>
    <t>Fuente: Teatro Cervantes</t>
  </si>
  <si>
    <t>Teatro Echegaray</t>
  </si>
  <si>
    <t>VISITAS MONUMENTOS</t>
  </si>
  <si>
    <t>(Nº de visitantes)</t>
  </si>
  <si>
    <t>distrito 11</t>
  </si>
  <si>
    <t>Teatinos-Universidad</t>
  </si>
  <si>
    <t>Cast. Gibralfaro</t>
  </si>
  <si>
    <t>Alcazaba</t>
  </si>
  <si>
    <t>Casa Natal Picasso</t>
  </si>
  <si>
    <t>Museo Picasso</t>
  </si>
  <si>
    <t>CAC</t>
  </si>
  <si>
    <t>Catedral</t>
  </si>
  <si>
    <t>ASISTENTES ACTIVIDADES CULTURALES</t>
  </si>
  <si>
    <t>Fuente: Área de Cultura, Ayuntamiento de Málaga</t>
  </si>
  <si>
    <t>Exposiciones</t>
  </si>
  <si>
    <t>Conferencias y jornadas</t>
  </si>
  <si>
    <t>Actividades literarias</t>
  </si>
  <si>
    <t>Premios y concursos</t>
  </si>
  <si>
    <t>Extraordinarias</t>
  </si>
  <si>
    <t>(Nº de asistentes)</t>
  </si>
  <si>
    <t>Pernoctaciones</t>
  </si>
  <si>
    <t>Viajeros Alojados</t>
  </si>
  <si>
    <t>Residentes España</t>
  </si>
  <si>
    <t>Residentes extranjeros</t>
  </si>
  <si>
    <t>Residentes extranjero</t>
  </si>
  <si>
    <t>Establecimientos abiertos</t>
  </si>
  <si>
    <t>Plazas Estimadas</t>
  </si>
  <si>
    <t>Grado de Ocupación por plazas</t>
  </si>
  <si>
    <t>Grado de Ocupación por plazas en fin de semana</t>
  </si>
  <si>
    <t>Estancia Media</t>
  </si>
  <si>
    <t>Personal Ocupado</t>
  </si>
  <si>
    <t>Grado de Ocupación por habitaciones</t>
  </si>
  <si>
    <t>HOTELES 4* Y 5*</t>
  </si>
  <si>
    <t>(Nº de hoteles)</t>
  </si>
  <si>
    <t>VEHICULOS MATRICULADOS</t>
  </si>
  <si>
    <t>(Nº de vehiculos matriculados)</t>
  </si>
  <si>
    <t>INTENSIDAD MEDIA DIARIA DE VEHICULOS</t>
  </si>
  <si>
    <t xml:space="preserve">Avda. Juan Sebastián Elcano - Este </t>
  </si>
  <si>
    <t xml:space="preserve">Avda. Juan Sebastián Elcano - Oeste </t>
  </si>
  <si>
    <t xml:space="preserve">Bolivia - Este </t>
  </si>
  <si>
    <t xml:space="preserve">P.M. Pablo Ruiz Picasso - Este </t>
  </si>
  <si>
    <t>VIAJEROS MÁLAGA-MADRID</t>
  </si>
  <si>
    <t xml:space="preserve">P.M. Pablo Ruiz Picasso - Oeste </t>
  </si>
  <si>
    <t xml:space="preserve">Pso. Reding - Este </t>
  </si>
  <si>
    <t xml:space="preserve">Pso. Reding - Oeste </t>
  </si>
  <si>
    <t xml:space="preserve">Victoria - Sur </t>
  </si>
  <si>
    <t xml:space="preserve">Victoria - Norte </t>
  </si>
  <si>
    <t xml:space="preserve">Túnel Alcazaba - Este </t>
  </si>
  <si>
    <t xml:space="preserve">Túnel Alcazaba - Oeste </t>
  </si>
  <si>
    <t xml:space="preserve">Pasillo Sta. Isabel </t>
  </si>
  <si>
    <t xml:space="preserve">Carretería </t>
  </si>
  <si>
    <t xml:space="preserve">Alameda Principal - Este </t>
  </si>
  <si>
    <t xml:space="preserve">Alameda Principal - Oeste </t>
  </si>
  <si>
    <t xml:space="preserve">Alameda Colón </t>
  </si>
  <si>
    <t xml:space="preserve">Muelle Heredia - Este </t>
  </si>
  <si>
    <t xml:space="preserve">Muelle Heredia - Oeste </t>
  </si>
  <si>
    <t xml:space="preserve">P.M. Antonio Machado - Este </t>
  </si>
  <si>
    <t xml:space="preserve">P.M. Antonio Machado - Oeste </t>
  </si>
  <si>
    <t xml:space="preserve">Avda. Andalucía - Este </t>
  </si>
  <si>
    <t xml:space="preserve">Avda. Andalucía - Oeste </t>
  </si>
  <si>
    <t xml:space="preserve">Avd. Herrera Oria - Este </t>
  </si>
  <si>
    <t xml:space="preserve">Avd. Herrera Oria - Oeste </t>
  </si>
  <si>
    <t xml:space="preserve">Avd. Carlos Haya - Este </t>
  </si>
  <si>
    <t xml:space="preserve">Avd. Carlos Haya - Oeste </t>
  </si>
  <si>
    <t xml:space="preserve">Héroe Sostoa </t>
  </si>
  <si>
    <t xml:space="preserve">Ayala </t>
  </si>
  <si>
    <t xml:space="preserve">Avda. Europa - Este </t>
  </si>
  <si>
    <t xml:space="preserve">Avda. Europa - Oeste </t>
  </si>
  <si>
    <t xml:space="preserve">Pacífico - Este </t>
  </si>
  <si>
    <t xml:space="preserve">Pacífico - Oeste </t>
  </si>
  <si>
    <t xml:space="preserve">Hilera - Este </t>
  </si>
  <si>
    <t xml:space="preserve">Hilera - Oeste </t>
  </si>
  <si>
    <t xml:space="preserve">Avda. Simón Bolivar - Sur </t>
  </si>
  <si>
    <t xml:space="preserve">Blas de Lezo - Norte </t>
  </si>
  <si>
    <t xml:space="preserve">Martínez de la Rosa </t>
  </si>
  <si>
    <t xml:space="preserve">Camino Suárez </t>
  </si>
  <si>
    <t xml:space="preserve">Avda. Valle Inclán - Este </t>
  </si>
  <si>
    <t xml:space="preserve">Avda. Valle Inclán - Oeste </t>
  </si>
  <si>
    <t xml:space="preserve">Avda. Jorge Silvela - Norte </t>
  </si>
  <si>
    <t xml:space="preserve">Avda. Guerrero Strachan - Este </t>
  </si>
  <si>
    <t xml:space="preserve">Avda. Guerrero Strachan - Oeste </t>
  </si>
  <si>
    <t xml:space="preserve">Avda. Ramón y Cajal - Norte </t>
  </si>
  <si>
    <t xml:space="preserve">Avda. Ramón y Cajal - Sur </t>
  </si>
  <si>
    <t xml:space="preserve">Avda. Sor Teresa Prat -&gt; Este </t>
  </si>
  <si>
    <t xml:space="preserve">Luis Barahona de Soto -&gt; Oeste </t>
  </si>
  <si>
    <t xml:space="preserve">Avda. de los Guindos -&gt; Norte </t>
  </si>
  <si>
    <t xml:space="preserve">Avda. de los Guindos -&gt; Sur </t>
  </si>
  <si>
    <t xml:space="preserve">Avda. Velázquez-Los Guindos-&gt; Este </t>
  </si>
  <si>
    <t xml:space="preserve">Avda. Juan XXIII -&gt; Sur </t>
  </si>
  <si>
    <t xml:space="preserve">Avda. Juan XXIII -&gt; Norte </t>
  </si>
  <si>
    <t xml:space="preserve">Avda. Ortega y Gasset -&gt; Oeste </t>
  </si>
  <si>
    <t xml:space="preserve">Avda. Ortega y Gasset -&gt; Este </t>
  </si>
  <si>
    <t xml:space="preserve">Cno. San Rafael -&gt; Este </t>
  </si>
  <si>
    <t xml:space="preserve">Cno. San Rafael -&gt; Oeste </t>
  </si>
  <si>
    <t xml:space="preserve">La Unión </t>
  </si>
  <si>
    <t xml:space="preserve">Avda. Aurora -&gt; Este </t>
  </si>
  <si>
    <t xml:space="preserve">Avda. Aurora -&gt; Oeste </t>
  </si>
  <si>
    <t xml:space="preserve">Pte. Armiñán -&gt; Este </t>
  </si>
  <si>
    <t xml:space="preserve">Pte. Armiñán -&gt; Oeste </t>
  </si>
  <si>
    <t xml:space="preserve">Pso. Martiricos </t>
  </si>
  <si>
    <t xml:space="preserve">Pelayo </t>
  </si>
  <si>
    <t xml:space="preserve">Avda Velázquez- Avda Moliere- Este </t>
  </si>
  <si>
    <t xml:space="preserve">Avda Velázquez- Avda Moliere- Oeste </t>
  </si>
  <si>
    <t>Aeropuerto</t>
  </si>
  <si>
    <t>Fuente: Ayuntamiento de Málaga/Delegación de Movilidad/Área de Tráfico y Transporte Público</t>
  </si>
  <si>
    <t>(Nº de pasajeros)</t>
  </si>
  <si>
    <t>Fuente: Dirección General de Aviación Civil</t>
  </si>
  <si>
    <t>INTERIOR</t>
  </si>
  <si>
    <t>ACTIVIDAD EN LA OFICINA PRINCIPAL DE INFORMACION TURÍSTICA</t>
  </si>
  <si>
    <t>Fuente: Oficina Principal de Turismo, Plaza de la Marina</t>
  </si>
  <si>
    <t>(Número de consultas y visitantes)</t>
  </si>
  <si>
    <t>Nª. de consultas</t>
  </si>
  <si>
    <t>Nª. de visitantes</t>
  </si>
  <si>
    <t>INTERNACIONAL</t>
  </si>
  <si>
    <t>Fuente: Instituto de Estudios Turísticos</t>
  </si>
  <si>
    <t>Palma de Mallorca</t>
  </si>
  <si>
    <t>Barcelona</t>
  </si>
  <si>
    <t>Alicante</t>
  </si>
  <si>
    <t>Madrid</t>
  </si>
  <si>
    <t>Girona</t>
  </si>
  <si>
    <t>Valencia</t>
  </si>
  <si>
    <t>Murcia-San Javier</t>
  </si>
  <si>
    <t>Tenerife Sur</t>
  </si>
  <si>
    <t>Gran Canaria</t>
  </si>
  <si>
    <t>Total España</t>
  </si>
  <si>
    <t>OPERACIONES AEROPUERTO MÁLAGA</t>
  </si>
  <si>
    <t>( Nº Operaciones)</t>
  </si>
  <si>
    <t>PUERTO</t>
  </si>
  <si>
    <t>Fuente: Autoridad Portuaria de Málaga y Malagaport</t>
  </si>
  <si>
    <t>Número</t>
  </si>
  <si>
    <t>G.T. (en miles)</t>
  </si>
  <si>
    <t xml:space="preserve">                BUQUES</t>
  </si>
  <si>
    <t xml:space="preserve">                     PASAJEROS</t>
  </si>
  <si>
    <t>Cabotaje</t>
  </si>
  <si>
    <t>Exterior</t>
  </si>
  <si>
    <t>Cruceros</t>
  </si>
  <si>
    <t>MERCANCIAS TOTALES</t>
  </si>
  <si>
    <t>(Toneladas)</t>
  </si>
  <si>
    <t>Descargadas</t>
  </si>
  <si>
    <t>Cargadas</t>
  </si>
  <si>
    <t>Transbordadas</t>
  </si>
  <si>
    <t xml:space="preserve">                                     Cabotaje + Exterior:</t>
  </si>
  <si>
    <t>Liquidos</t>
  </si>
  <si>
    <t>Solidos</t>
  </si>
  <si>
    <t xml:space="preserve">        Graneles</t>
  </si>
  <si>
    <t>Tráfico ro-ro</t>
  </si>
  <si>
    <t>Resto</t>
  </si>
  <si>
    <t xml:space="preserve">              Mercancia General</t>
  </si>
  <si>
    <t>Trafico Local</t>
  </si>
  <si>
    <t>Prod. petrolif.</t>
  </si>
  <si>
    <t>Agua</t>
  </si>
  <si>
    <t>Pesca</t>
  </si>
  <si>
    <t>TRAFICO TOTAL</t>
  </si>
  <si>
    <t>TRÁFICO CONTENEDORES</t>
  </si>
  <si>
    <t>Número (TEUS)</t>
  </si>
  <si>
    <t>Toneladas</t>
  </si>
  <si>
    <t xml:space="preserve">         Tráfico Contenedores</t>
  </si>
  <si>
    <t>FERROCARRIL</t>
  </si>
  <si>
    <t>Número de viajeros</t>
  </si>
  <si>
    <t>Fuente: Empresa Malagueña de Transportes</t>
  </si>
  <si>
    <t>(Número de viajeros)</t>
  </si>
  <si>
    <t>TRANSPORTE DE AUTOBUSES URBANOS</t>
  </si>
  <si>
    <t>Fuente: Consorcio de Transportes de Málaga</t>
  </si>
  <si>
    <t>Número de Viajeros</t>
  </si>
  <si>
    <t xml:space="preserve">TRANSPORTE DE AUTOBUSES INTERURBANOS </t>
  </si>
  <si>
    <t>Fuente: Consjería de Educación, Junta de Andalucía</t>
  </si>
  <si>
    <t>PROVINCIA DE MÁLAGA</t>
  </si>
  <si>
    <t>ALUMNOS MATRICULADOS</t>
  </si>
  <si>
    <t>CENTROS EDUCATIVOS</t>
  </si>
  <si>
    <t>INFANTIL</t>
  </si>
  <si>
    <t>PRIMARIA</t>
  </si>
  <si>
    <t>EDUCACIÓN ESPECIAL</t>
  </si>
  <si>
    <t>ADULTOS</t>
  </si>
  <si>
    <t>SECUNDARIA</t>
  </si>
  <si>
    <t>ENSEÑANZAS DE RÉGIMEN ESPECIAL</t>
  </si>
  <si>
    <t>CENTROS EXTRANJEROS</t>
  </si>
  <si>
    <t xml:space="preserve"> 2003/2004</t>
  </si>
  <si>
    <t xml:space="preserve"> 2004/2005</t>
  </si>
  <si>
    <t xml:space="preserve"> 2005/2006</t>
  </si>
  <si>
    <t xml:space="preserve"> 2006/2007</t>
  </si>
  <si>
    <t xml:space="preserve"> 2007/2008</t>
  </si>
  <si>
    <t xml:space="preserve"> 2008/2009</t>
  </si>
  <si>
    <t>MUNICIPIO DE MÁLAGA</t>
  </si>
  <si>
    <t>Fuente: Universidad de Málaga</t>
  </si>
  <si>
    <t>ACTIVIDAD EN EL PALACIO DE FERIAS Y CONGRESOS</t>
  </si>
  <si>
    <t>Fuente: Fundación CIEDES y OMAU</t>
  </si>
  <si>
    <t>Distribución de los alumnos matriculados según Rama de Enseñanza</t>
  </si>
  <si>
    <t>Número de visitantes</t>
  </si>
  <si>
    <t>Usuarios inscritos</t>
  </si>
  <si>
    <t>Total socios</t>
  </si>
  <si>
    <t>Préstamos</t>
  </si>
  <si>
    <t>Usuarios Internet</t>
  </si>
  <si>
    <t>Actividades adultos</t>
  </si>
  <si>
    <t>Actividades infantiles</t>
  </si>
  <si>
    <t>Total actividades</t>
  </si>
  <si>
    <t>Participantes adultos</t>
  </si>
  <si>
    <r>
      <t>VEHICULOS EN REG. DE PASAJE*</t>
    </r>
    <r>
      <rPr>
        <b/>
        <sz val="8"/>
        <rFont val="Verdana"/>
        <family val="2"/>
      </rPr>
      <t xml:space="preserve"> </t>
    </r>
    <r>
      <rPr>
        <sz val="8"/>
        <rFont val="Verdana"/>
        <family val="2"/>
      </rPr>
      <t>(Número Automóviles y autobuses)</t>
    </r>
  </si>
  <si>
    <t>2014/2015</t>
  </si>
  <si>
    <t>Participantes infantiles</t>
  </si>
  <si>
    <t>Participacion total</t>
  </si>
  <si>
    <t>(Asistentes, préstamos, usuarios)</t>
  </si>
  <si>
    <t>ACTIVIDAD EN LAS BIBLIOTECAS PÚBLICAS DE LA CIUDAD DE MÁLAGA</t>
  </si>
  <si>
    <t>PROYECTOS INVESTIGACION UNIVERSIDAD DE MÁLAGA</t>
  </si>
  <si>
    <t>Fuente: Vicerrectorado de Investigación, UMA</t>
  </si>
  <si>
    <t>(Número Proyectos y dotación en euros)</t>
  </si>
  <si>
    <t>Plan Nacional de Investigación</t>
  </si>
  <si>
    <t>Plan Andaluz de Investigacion</t>
  </si>
  <si>
    <t>Proyectos PETRI</t>
  </si>
  <si>
    <t>Proyectos de la UE</t>
  </si>
  <si>
    <t>Otros proyectos</t>
  </si>
  <si>
    <t>Grupos PAIDI</t>
  </si>
  <si>
    <t>Proyectos</t>
  </si>
  <si>
    <t>Dotación económica total (euros)</t>
  </si>
  <si>
    <t>Proyectos Programa BIOANDALUS</t>
  </si>
  <si>
    <t>Dotación económica programa BIOANDALUS (euros)</t>
  </si>
  <si>
    <t>n.d</t>
  </si>
  <si>
    <t>BIENESTAR SOCIAL Y GOBIERNO DE LA CIUDAD</t>
  </si>
  <si>
    <t>Patentes</t>
  </si>
  <si>
    <t>Nº de proyectos de I+D</t>
  </si>
  <si>
    <t>Ministerio de Educación y Ciencia</t>
  </si>
  <si>
    <t>Otros organismos</t>
  </si>
  <si>
    <t>Plan Andaluz de Investigación</t>
  </si>
  <si>
    <t>Dotación recibida</t>
  </si>
  <si>
    <t>Contratos de investigación de la UMA con estidades públicas y privadas</t>
  </si>
  <si>
    <t>--</t>
  </si>
  <si>
    <t>(Patentes, proyectos y miles de euros)</t>
  </si>
  <si>
    <t>PARQUE TECNOLÓGICO DE ANDALUCIA</t>
  </si>
  <si>
    <t>Fuente: Parque Tecnológico de Andalucía</t>
  </si>
  <si>
    <t>Facturación (millones euros)</t>
  </si>
  <si>
    <t>(Nº de empresas, empleados y millones de euros)</t>
  </si>
  <si>
    <t>VIVIENDA</t>
  </si>
  <si>
    <t>PRECIO DE LA VIVIENDA LIBRE</t>
  </si>
  <si>
    <t>Antequera</t>
  </si>
  <si>
    <t>Estepona</t>
  </si>
  <si>
    <t>Fuengirola</t>
  </si>
  <si>
    <t>Marbella</t>
  </si>
  <si>
    <t>Mijas</t>
  </si>
  <si>
    <t>Ronda</t>
  </si>
  <si>
    <t>Vélez Málaga</t>
  </si>
  <si>
    <t>OFICINA REHABILITACIÓN CENTRO HISTÓRICO</t>
  </si>
  <si>
    <t>Fuente: Oficina de Rehabilitación del Centro Histórico de Málaga</t>
  </si>
  <si>
    <t>Nº de Actuaciones</t>
  </si>
  <si>
    <t>Nº de Viviendas</t>
  </si>
  <si>
    <t>Importe de la Inversión</t>
  </si>
  <si>
    <t>Importe Subvención</t>
  </si>
  <si>
    <t xml:space="preserve"> 2010/2011</t>
  </si>
  <si>
    <t>Rehabilitación de edificios y monumentos en el Centro Histórico</t>
  </si>
  <si>
    <t>Actuaciones</t>
  </si>
  <si>
    <t>Nº Expedientes</t>
  </si>
  <si>
    <t>Inversión</t>
  </si>
  <si>
    <t>Presupuesto Protegible</t>
  </si>
  <si>
    <t>Subvención</t>
  </si>
  <si>
    <t>Rehabilitación de monumentos en el Centro Histórico. Iglesias y conventos.</t>
  </si>
  <si>
    <t>(Nº de Actuaciones e inversión en euros)</t>
  </si>
  <si>
    <t>ACTUACIONES EN EL CENTRO HISTÓRICO DE MÁLAGA DESARROLLADAS POR LA OFICINA DE REHABILITACIÓN</t>
  </si>
  <si>
    <t>COLEGIO DE ARQUITECTOS</t>
  </si>
  <si>
    <t>VIVIENDAS VISADAS</t>
  </si>
  <si>
    <t>(Número de viviendas)</t>
  </si>
  <si>
    <t>Fuente: Colegio de Arquitectos de Málaga y Consejo Superior de Colegios de Arquitectos de España</t>
  </si>
  <si>
    <t xml:space="preserve">VIVIENDAS VISADAS DE PROTECCIÓN OFICIAL </t>
  </si>
  <si>
    <t xml:space="preserve">VIVIENDAS TERMINADAS TOTALES </t>
  </si>
  <si>
    <t>En agosto no hay actividad</t>
  </si>
  <si>
    <t>Fuente: Instituto Municipal de la Vivienda</t>
  </si>
  <si>
    <t>VIVIENDAS CON PROYECTOS BÁSICOS FINALIZADOS (EQUIVALENTE A VISADAS)</t>
  </si>
  <si>
    <t>Unifamiliares</t>
  </si>
  <si>
    <t>Plurifamiliares</t>
  </si>
  <si>
    <t>PROVINCIA</t>
  </si>
  <si>
    <t>Atención especializada: Camas en hospitales públicos</t>
  </si>
  <si>
    <t>Atención especializada: Camas en hospitales privados</t>
  </si>
  <si>
    <t>2012/2013</t>
  </si>
  <si>
    <t xml:space="preserve"> 2012/2013</t>
  </si>
  <si>
    <t>2013/2014</t>
  </si>
  <si>
    <t>(Número de Camas)</t>
  </si>
  <si>
    <t>Fuente: Instituto de Mayores y Servicios Sociales (IMSERSO).</t>
  </si>
  <si>
    <t>Número de residencias</t>
  </si>
  <si>
    <t>Almería</t>
  </si>
  <si>
    <t>Granada</t>
  </si>
  <si>
    <t>Residencias privadas</t>
  </si>
  <si>
    <t>Residencias públicas</t>
  </si>
  <si>
    <t>Sin datos</t>
  </si>
  <si>
    <t>Bda. La Princesa</t>
  </si>
  <si>
    <t>Centros residenciales en Málaga</t>
  </si>
  <si>
    <t xml:space="preserve">Residencias privadas </t>
  </si>
  <si>
    <t>Fuente: Servicio Andaluz de Salud</t>
  </si>
  <si>
    <t>Hospital Reina Sofía de Córdoba</t>
  </si>
  <si>
    <t>Hospital Virgen de las Nieves de Granada</t>
  </si>
  <si>
    <t>(Kilogramos)</t>
  </si>
  <si>
    <t>Hospital Virgen del Rocío de Sevilla</t>
  </si>
  <si>
    <t>Hospital Regional de Málaga</t>
  </si>
  <si>
    <t>Hospital Puerta del Mar de Cádiz</t>
  </si>
  <si>
    <t>Hospitales con programa de trasplantes de órganos</t>
  </si>
  <si>
    <t>DONANTES DE ÓRGANOS</t>
  </si>
  <si>
    <t>(Número de donantes)</t>
  </si>
  <si>
    <t>Consumo de agua</t>
  </si>
  <si>
    <t>Litros al  día por persona</t>
  </si>
  <si>
    <t>Fuente: Emasa</t>
  </si>
  <si>
    <t>CONSUMO DE AGUA POR HABITANTE</t>
  </si>
  <si>
    <t>(Litros al día por habitante)</t>
  </si>
  <si>
    <t xml:space="preserve">% DÍAS DE CALIDAD DE AIRE BUENA </t>
  </si>
  <si>
    <t>RECOGIDA SELECTIVA TOTAL</t>
  </si>
  <si>
    <t>Papel</t>
  </si>
  <si>
    <t>Envases</t>
  </si>
  <si>
    <t>RECOGIDA NO SELECTIVA TOTAL</t>
  </si>
  <si>
    <t>MEDIA DE LAS DOS ESTACIONES</t>
  </si>
  <si>
    <t>Buena</t>
  </si>
  <si>
    <t>Admisible</t>
  </si>
  <si>
    <t>Días Válidos</t>
  </si>
  <si>
    <t>SUPERFICIES ZONAS VERDES</t>
  </si>
  <si>
    <t>( m2 de zonas verdes)</t>
  </si>
  <si>
    <t>Fuente: Área de Gobierno de Sostenibilidad y Servicios. Servicio de Parques y Jardines, Ayuntamiento de Málaga</t>
  </si>
  <si>
    <t>Superficie zonas verdes</t>
  </si>
  <si>
    <t>distrito 1</t>
  </si>
  <si>
    <t>Centro</t>
  </si>
  <si>
    <t>distrito 2</t>
  </si>
  <si>
    <t>Este</t>
  </si>
  <si>
    <t>distrito 3</t>
  </si>
  <si>
    <t>Ciudad Jardín</t>
  </si>
  <si>
    <t>distrito 4</t>
  </si>
  <si>
    <t>Bailén- Miraflores</t>
  </si>
  <si>
    <t>distrito 5</t>
  </si>
  <si>
    <t>Palma-Palmilla</t>
  </si>
  <si>
    <t>distrito 6</t>
  </si>
  <si>
    <t>Cruz de Humilladero</t>
  </si>
  <si>
    <t>distrito 7</t>
  </si>
  <si>
    <t>Carretera de Cádiz</t>
  </si>
  <si>
    <t>distrito 8</t>
  </si>
  <si>
    <t>Churriana</t>
  </si>
  <si>
    <t>distrito 9</t>
  </si>
  <si>
    <t>Campanillas</t>
  </si>
  <si>
    <t>distrito 10</t>
  </si>
  <si>
    <t>Puerto de la Torre</t>
  </si>
  <si>
    <t>Parques forestales</t>
  </si>
  <si>
    <t>Biblioteca Pública del Estado-Provincial</t>
  </si>
  <si>
    <t>Biblioteca Pública Municipal "Alberto Jiménez Fraud"(Palma)</t>
  </si>
  <si>
    <t>Biblioteca Pública Municipal "Cristobal Cuevas" (Bailén Miraflores)</t>
  </si>
  <si>
    <t>Biblioteca Pública Municipal "Dámaso Alonso" (Jardín de Málaga)</t>
  </si>
  <si>
    <t>2012*</t>
  </si>
  <si>
    <t>Biblioteca Pública Municipal "Emilio Prados" (El Palo)</t>
  </si>
  <si>
    <t>Biblioteca Pública Municipal "Francisco de Quevedo" (La Luz)</t>
  </si>
  <si>
    <t>Biblioteca Pública Municipal "Francisco Guillén Robles" (Santa Paula)</t>
  </si>
  <si>
    <t>Biblioteca Pública Municipal "Jorge Guillén" (Perchel)</t>
  </si>
  <si>
    <t>Biblioteca Pública Municipal "Jorge Luis Borges" (Campanillas)</t>
  </si>
  <si>
    <t>Biblioteca Pública Municipal "José María Hinojosa" (Colonia Sta. Inés)</t>
  </si>
  <si>
    <t>Biblioteca Pública Municipal "José Moreno Villa" (Churriana)</t>
  </si>
  <si>
    <t>Biblioteca Pública Municipal "Manuel Altolaguirre " (La Unión)</t>
  </si>
  <si>
    <t>Biblioteca Pública Municipal "María Zambrano" (Huelin)</t>
  </si>
  <si>
    <t>Biblioteca Pública Municipal "Miguel de Cervantes" (Trinidad)</t>
  </si>
  <si>
    <t>Biblioteca Pública Municipal "Salvador Rueda" (Ciudad Jardín)</t>
  </si>
  <si>
    <t>Biblioteca Pública Municipal "Serafín Estébanez Calderón" (Santa Rosalía"</t>
  </si>
  <si>
    <t>BIBLIOTECAS</t>
  </si>
  <si>
    <t>Alameda Multicines</t>
  </si>
  <si>
    <t>Albéniz Multicines</t>
  </si>
  <si>
    <t>Cinesur Málaga Nostrum</t>
  </si>
  <si>
    <t>Lux Cinemas Vialia Málaga</t>
  </si>
  <si>
    <t>Multicines Rosaleda</t>
  </si>
  <si>
    <t>Yelmo Multicines Cineplex Plaza Mayor</t>
  </si>
  <si>
    <t>CINES</t>
  </si>
  <si>
    <t>Academia Local de Ensayos Banda Municipal de Música</t>
  </si>
  <si>
    <t>Ateneo de Málaga</t>
  </si>
  <si>
    <t>Auditorio Gibralfaro</t>
  </si>
  <si>
    <t>Auditorio Municipal Recinto Ferial</t>
  </si>
  <si>
    <t>Auditorio Salón de Actos del Centro Cultural Provincial</t>
  </si>
  <si>
    <t>Comedores Universitarios Campus El Ejido</t>
  </si>
  <si>
    <t>Escena Abierta-UMA</t>
  </si>
  <si>
    <t>Escuela de Arte Dramático Zona Teatinos</t>
  </si>
  <si>
    <t>Museo Patrimonio Municipal de Málaga-MUPAM</t>
  </si>
  <si>
    <t>Paraninfo Universidad Campus El Ejido</t>
  </si>
  <si>
    <t>Recinto Eduardo Ocón Paseo del Parque</t>
  </si>
  <si>
    <t>Recinto Martín Carpena Zona Oeste</t>
  </si>
  <si>
    <t>Sala "Flamenka"</t>
  </si>
  <si>
    <t>Sala Caja Blanca-Ayto.Málaga-Área de Juventud</t>
  </si>
  <si>
    <t>Sala Concierto Eventural Zona Polígono</t>
  </si>
  <si>
    <t>Sala Concierto Vivero Zona Polígono</t>
  </si>
  <si>
    <t>Sala Conservatorio Superior de Música de Málaga</t>
  </si>
  <si>
    <t>Sala Falla Conservatorio de Música Campus El Ejido</t>
  </si>
  <si>
    <t>Sala Flamenco Peña Juan Breva</t>
  </si>
  <si>
    <t>Sala Fnac Málaga</t>
  </si>
  <si>
    <t>Sala María Cristina Centro Histórico</t>
  </si>
  <si>
    <t>Sala Romero Esteo-Teatro Cervantes</t>
  </si>
  <si>
    <t>Salón Actos Escuela Francos-Junta Andalucía-Distrito Palma-Palmilla</t>
  </si>
  <si>
    <t>Salón Actos Instituto Emilio Prados Distrito Crta.Cádiz</t>
  </si>
  <si>
    <t>Salón Centro Cultural-Diputación Provincial-Pº de la Misericordia</t>
  </si>
  <si>
    <t>Salón San Telmo Escuela de Arte y Oficio-Campus El Ejido</t>
  </si>
  <si>
    <t>Teatro Alameda</t>
  </si>
  <si>
    <t>Teatro Cánovas</t>
  </si>
  <si>
    <t>Teatro Echegaray y Centro Histórico</t>
  </si>
  <si>
    <t>Teatro Municipal Miguel de Cervantes</t>
  </si>
  <si>
    <t>Centro de Interpretación Gibralfaro</t>
  </si>
  <si>
    <t>Fundación Picasso-Museo Casa Natal</t>
  </si>
  <si>
    <t>Museo Archicofradía de la Esperanza</t>
  </si>
  <si>
    <t>Biblioteca Pública Municipal "Narciso Díaz de Escovar" (El Torcal)</t>
  </si>
  <si>
    <t>Biblioteca Pública Municipal "Vicente Espinel" (Puerto de la Torre)</t>
  </si>
  <si>
    <t>Biblioteca Pública Municipal "Bernabé Fernández-Canivell" (Pedregalejo)</t>
  </si>
  <si>
    <t>Bibliotecas Universitarias (14)</t>
  </si>
  <si>
    <t>Biblioteca Cánovas del Castillo (c/ Ollerias)</t>
  </si>
  <si>
    <t xml:space="preserve">                       Avituallamiento</t>
  </si>
  <si>
    <t xml:space="preserve">                                Exterior</t>
  </si>
  <si>
    <t>(número de transacciones)</t>
  </si>
  <si>
    <t>(Número de transacciones)</t>
  </si>
  <si>
    <t>Biblioteca Pública Unicaja "Pablo Ruiz Picasso"</t>
  </si>
  <si>
    <t>Biblioteca Pública Unicaja "Giner de los Ríos"</t>
  </si>
  <si>
    <t>Biblioteca Pública Unicaja "Nuestra Señora de la Paz"</t>
  </si>
  <si>
    <t>Sala Nerja, Biblioteca del Centro Cívico de la Diputación</t>
  </si>
  <si>
    <t>Biblioteca, Archivo Municipal. (Alameda Principal)</t>
  </si>
  <si>
    <t>Salón Centro Provincial Cultural-Centro Cívico</t>
  </si>
  <si>
    <t>Centro de Arte Contemporáneo-CAC Málaga</t>
  </si>
  <si>
    <t>Arqueológico de La Alcazaba</t>
  </si>
  <si>
    <t>Ecomuseo Lagar de Torrijos</t>
  </si>
  <si>
    <t>Museo Carmen Thyssen-Bornemisza</t>
  </si>
  <si>
    <t>Museo Félix Revello de Toro</t>
  </si>
  <si>
    <t>Museo Málaga Club de Fútbol</t>
  </si>
  <si>
    <t>Museo de la Cofradía de Estudiantes</t>
  </si>
  <si>
    <t>Museo de la Victoria</t>
  </si>
  <si>
    <t>Museo del Santo Sepulcro</t>
  </si>
  <si>
    <t>Centro de Interpretación Teatro Romano</t>
  </si>
  <si>
    <t>Jardín Botánico, La Concepción de Málaga</t>
  </si>
  <si>
    <t>Sala Rectorado</t>
  </si>
  <si>
    <t>Sala Ateneo</t>
  </si>
  <si>
    <t>CAC Málaga</t>
  </si>
  <si>
    <t>Colegios Oficiales</t>
  </si>
  <si>
    <t>Salas de las Facultades</t>
  </si>
  <si>
    <t>Cofarán</t>
  </si>
  <si>
    <t xml:space="preserve">Centro de Arte Contemporáneo-CAC Málaga </t>
  </si>
  <si>
    <t>Sala Exposiciones Terminal 3, Aeropuerto</t>
  </si>
  <si>
    <t>Archivo Histórico-Junta de Andalucía-Delegación de Cultura Zona Bailén Miraflores</t>
  </si>
  <si>
    <t>Archivo Municipal Centro Histórico</t>
  </si>
  <si>
    <t>Sala Exposiciones Unicaja (sede)</t>
  </si>
  <si>
    <t>Fundación Obra Social Plaza de las Flores Unicaja</t>
  </si>
  <si>
    <t>Rectorado Universidad</t>
  </si>
  <si>
    <t>La Caja Blanca Ayto.de Málaga-Área de Juventud</t>
  </si>
  <si>
    <t>Palacio de la Aduana</t>
  </si>
  <si>
    <t>Palacio Episcopal</t>
  </si>
  <si>
    <t>Patio Delegación de Turismo Junta de Andalucía</t>
  </si>
  <si>
    <t>Sala El Siglo (Unicaja)</t>
  </si>
  <si>
    <t>Mingorance Acien (Merced)</t>
  </si>
  <si>
    <t>Inacua</t>
  </si>
  <si>
    <t>Estadio Ciudad Málaga (Atletismo)</t>
  </si>
  <si>
    <t>Campos de Futbol Municipales (23)</t>
  </si>
  <si>
    <t>Piscinas Municipales (10)</t>
  </si>
  <si>
    <t>Complejo Deportivo Universitario</t>
  </si>
  <si>
    <t>Polideportivos Municipales(8)</t>
  </si>
  <si>
    <t>** En el año 2008, durante el primer trimestre estaban en funcionamiento algunos trenes Talgo.</t>
  </si>
  <si>
    <t>Hospital Virgen de la Victoria</t>
  </si>
  <si>
    <t>Museo Aula del Mar</t>
  </si>
  <si>
    <t>Museo Casa de Muñecas</t>
  </si>
  <si>
    <t>Museo Catedralicio</t>
  </si>
  <si>
    <t>Museo de Aeropuertos y Transporte Aéreo</t>
  </si>
  <si>
    <t>Museo de Artes y Tradiciones Populares</t>
  </si>
  <si>
    <t>Museo de la Agrupación de Cofradías</t>
  </si>
  <si>
    <t>Museo de las Ciencias "Art Natura"</t>
  </si>
  <si>
    <t>Museo de la Música de Málaga-MIMMA</t>
  </si>
  <si>
    <t>Museo de las Ciencias "Centro de Ciencia Principia"</t>
  </si>
  <si>
    <t>Fuente: Colegio de Arquitectos de Málaga y Ministerio de Fomento</t>
  </si>
  <si>
    <t>Museo del Císter</t>
  </si>
  <si>
    <t>Museo del Vidrio</t>
  </si>
  <si>
    <t>Museo del Vino de Málaga</t>
  </si>
  <si>
    <t>Museo Diocesano de Arte Sacro</t>
  </si>
  <si>
    <t>Museo Flamenco Peña Juan Breva</t>
  </si>
  <si>
    <t>Museo Loringiano</t>
  </si>
  <si>
    <t>Museo Provincial</t>
  </si>
  <si>
    <t>Museo Taurino "Antonio Ordoñez"</t>
  </si>
  <si>
    <t>Museo Tesoro Cofradía de la Expiración</t>
  </si>
  <si>
    <t>Centro Andaluz de las Letras-CAL</t>
  </si>
  <si>
    <t>Sala Ámbito Cultural El Corte Inglés</t>
  </si>
  <si>
    <t>Sala Cajamar Centro Histórico</t>
  </si>
  <si>
    <t>Sala Casona Finca de la Concepción Zona Pedrizas</t>
  </si>
  <si>
    <t>Sala de Actividades Portuarias Centro Histórico</t>
  </si>
  <si>
    <t>Sala de Trabajo La Caja Blanca. Ayto.de Málaga-Área de Juventud</t>
  </si>
  <si>
    <t>Sala Museo del Patrimonio MUPAM</t>
  </si>
  <si>
    <t>Salón Cámara de Comercio, Industria y Navegación de Málaga</t>
  </si>
  <si>
    <t>Salón Central Parque Tecnológico Zona Campanillas</t>
  </si>
  <si>
    <t>Salón Centro de Emprendedores CADE-Junta de Andalucía-Parque Tecnológico</t>
  </si>
  <si>
    <t>Salón Centro de Emprendedores Promálaga Zona Polígono</t>
  </si>
  <si>
    <t>(Nº facultativos por cada 10.000 habitantes de Málaga ciudad)</t>
  </si>
  <si>
    <t>(Número de residencias y plazas residenciales con relación a la población mayor de 65 años)</t>
  </si>
  <si>
    <t>FACULTATIVOS POR CADA 10.000 HABITANTES</t>
  </si>
  <si>
    <t>Nº facultativos/ 10.000hab.</t>
  </si>
  <si>
    <t>Ratio de plazas residenciales por cada 100 personas de 65 y más años</t>
  </si>
  <si>
    <t>Salón Edificio Negro Zona Parque Picasso</t>
  </si>
  <si>
    <t>Salón Museo Picasso Centro Histórico</t>
  </si>
  <si>
    <t>Salón Obervatorio de Medio Ambiente Urbano-OMAU Zona Pedregalejo</t>
  </si>
  <si>
    <t>Salón San Telmo Zona Castellón de Mena</t>
  </si>
  <si>
    <t>Salón Seminario de Málaga Montes de Málaga</t>
  </si>
  <si>
    <t>Salones Palacio de Ferias y Congresos Recinto Ferial</t>
  </si>
  <si>
    <t>Sede Central-Unicaja-Avda. Andalucía</t>
  </si>
  <si>
    <t>SALA CONFERENCIA</t>
  </si>
  <si>
    <t>Amigos del País-Unicaja-Centro Histórico</t>
  </si>
  <si>
    <t>Arte &amp; R</t>
  </si>
  <si>
    <t>Aula de Sur Centro Histórico</t>
  </si>
  <si>
    <t>Centro Cívico Sala de Exposiciones Cultural Diputación de Málaga</t>
  </si>
  <si>
    <t>Centro Cultural Provincial</t>
  </si>
  <si>
    <t>Espaciu-UMA Campus Teatinos</t>
  </si>
  <si>
    <t>Fundación Picasso</t>
  </si>
  <si>
    <t>Galería de Arte "Alfredo Viñas"</t>
  </si>
  <si>
    <t>Galería de Arte "Arte y Diseño"</t>
  </si>
  <si>
    <t>Galería de Arte "Benedito"</t>
  </si>
  <si>
    <t>Galería de Arte "Cartel"</t>
  </si>
  <si>
    <t>Galería de Arte "Javier Marín"</t>
  </si>
  <si>
    <t>Galería de Arte "Marín Galy"</t>
  </si>
  <si>
    <t>Galería de Arte "Mecenas"</t>
  </si>
  <si>
    <t>Galería de Arte "Nova"</t>
  </si>
  <si>
    <t>Galería de Arte "Pablo Ruiz"</t>
  </si>
  <si>
    <t>Galería Taller-Gravura</t>
  </si>
  <si>
    <t>NOCHE EN BLANCO</t>
  </si>
  <si>
    <t>Espacios</t>
  </si>
  <si>
    <t>Temática</t>
  </si>
  <si>
    <t>Nº de visitas</t>
  </si>
  <si>
    <t>Interiores</t>
  </si>
  <si>
    <t>Exteriores</t>
  </si>
  <si>
    <t>Información</t>
  </si>
  <si>
    <t>Actividades Ofertadas</t>
  </si>
  <si>
    <t>Arte</t>
  </si>
  <si>
    <t>Arte en la calle</t>
  </si>
  <si>
    <t>2013*</t>
  </si>
  <si>
    <t>Artes Visuales</t>
  </si>
  <si>
    <t>Artes Escénicas</t>
  </si>
  <si>
    <t>Música</t>
  </si>
  <si>
    <t>Visitas Extraordinarias</t>
  </si>
  <si>
    <t>Instituciones Implicadas</t>
  </si>
  <si>
    <t>Sala Gacma Zona Polígono</t>
  </si>
  <si>
    <t xml:space="preserve">Sala Italcable Unicaja </t>
  </si>
  <si>
    <t>Sala Moreno Villa</t>
  </si>
  <si>
    <t>Sala Porticus</t>
  </si>
  <si>
    <t>Sala Somera</t>
  </si>
  <si>
    <t>SALA EXPOSICIONES</t>
  </si>
  <si>
    <t>Palacio de Deportes de Málaga</t>
  </si>
  <si>
    <t>Estadio de Fútbol La Rosaleda</t>
  </si>
  <si>
    <t>Puerto Deportivo del Club Náutico Real Mediterráneo</t>
  </si>
  <si>
    <t>Puerto Deportivo del Club Náutico El Candado</t>
  </si>
  <si>
    <t>Campo del Club de Golf Parador</t>
  </si>
  <si>
    <t>Campo del Club de Golf Guadalhorce</t>
  </si>
  <si>
    <t>Campo del Club de Golf El Candado</t>
  </si>
  <si>
    <t>DEPORTIVOS</t>
  </si>
  <si>
    <t>(Número de consultas)</t>
  </si>
  <si>
    <t>Oficina Central (Avda Cervantes)</t>
  </si>
  <si>
    <t>Oficina Estación Autobuses</t>
  </si>
  <si>
    <t>Of. Avda. Andalucía-Correos</t>
  </si>
  <si>
    <t>Cruceros-Puerto (móvil)</t>
  </si>
  <si>
    <t>Alcazaba (oficina móvil)</t>
  </si>
  <si>
    <t>Gibralfaro (Oficina Castillo)</t>
  </si>
  <si>
    <t>Informadores turísticos (Centro Histórico)</t>
  </si>
  <si>
    <t>Oficina Plaza Marina</t>
  </si>
  <si>
    <t>Expositores hoteles</t>
  </si>
  <si>
    <t>TOTAL CONSULTAS TURISTICAS sin expositores</t>
  </si>
  <si>
    <t>Fuente: Oficinas información turistica</t>
  </si>
  <si>
    <t>Otras Oficinas</t>
  </si>
  <si>
    <t>TEMPERATURA MEDIA, PRECIPITACIONES MEDIAS</t>
  </si>
  <si>
    <t>   Estación Meteorológica de Málaga</t>
  </si>
  <si>
    <t>Temp. Me (Cº)</t>
  </si>
  <si>
    <t>Precpt. Me (mm)</t>
  </si>
  <si>
    <t>TOTAL Cº</t>
  </si>
  <si>
    <t>TOTAL mm</t>
  </si>
  <si>
    <t>Indicador %</t>
  </si>
  <si>
    <t xml:space="preserve">RENTAS NETAS DECLARADAS IRPF            </t>
  </si>
  <si>
    <t>(Euros/ habitantes)</t>
  </si>
  <si>
    <t>2010*</t>
  </si>
  <si>
    <t xml:space="preserve">(Miles de personas)                                                                                                                            </t>
  </si>
  <si>
    <t>(Miles de personas)</t>
  </si>
  <si>
    <t>TRABAJADORES AFILIADOS A LA SEGURIDAD SOCIAL</t>
  </si>
  <si>
    <t xml:space="preserve">ALTAS IMPUESTO ACTIVIDADES ECONOMICAS                 </t>
  </si>
  <si>
    <t xml:space="preserve">MERCADO DE FRUTAS, VERDURAS Y PESCADO      </t>
  </si>
  <si>
    <t xml:space="preserve">(Número establecimientos)                  </t>
  </si>
  <si>
    <t xml:space="preserve">ESTABLECIMIENTOS ECONOMICOS           </t>
  </si>
  <si>
    <t xml:space="preserve">ESTABLECIMIENTOS ECONOMICOS EN COMERCIO     </t>
  </si>
  <si>
    <t>*Cambio de CNAE 2009</t>
  </si>
  <si>
    <t>* Datos de la provincia y Andalucía como promedio municipal</t>
  </si>
  <si>
    <t xml:space="preserve"> ESPACIOS ESCÉNICOS</t>
  </si>
  <si>
    <t>*Datos de 2009 desde 1 de octubre</t>
  </si>
  <si>
    <t>Fuente: Elaboración propia</t>
  </si>
  <si>
    <t>INFRAESTRUCTURAS Y EQUIPAMIENTOS CULTURALES</t>
  </si>
  <si>
    <t>(Número de pernoctaciones)</t>
  </si>
  <si>
    <t>GRADO DE OCUPACIÓN</t>
  </si>
  <si>
    <t>(Plazas ocupadas/ total de plazas)</t>
  </si>
  <si>
    <t>VIAJEROS ALOJADOS EN ALOJAMIENTOS TURÍSTICOS</t>
  </si>
  <si>
    <t>kilos/(hab./año) de Recogida no selectiva</t>
  </si>
  <si>
    <t>PERNOCTACIONES EN ALOJAMIENTOS TURÍSTICOS</t>
  </si>
  <si>
    <t>ENTRADA DE PASAJEROS DE COMPAÑIAS BAJO COSTE</t>
  </si>
  <si>
    <t>PASAJEROS DEL AEROPUERTO DE MALAGA</t>
  </si>
  <si>
    <t>MERCANCIAS AEROPUERTO DE MÁLAGA</t>
  </si>
  <si>
    <t>PASAJEROS PUERTO DE MÁLAGA</t>
  </si>
  <si>
    <t>(Toneladas y TEUs)</t>
  </si>
  <si>
    <t>TRANSPORTE URBANO</t>
  </si>
  <si>
    <t>Jardines Históricos</t>
  </si>
  <si>
    <t>(Número de Alumnos)</t>
  </si>
  <si>
    <t>(Número de centros)</t>
  </si>
  <si>
    <t>CENTROS EDUCATIVOS EN LA PROVINCIA DE MÁLAGA</t>
  </si>
  <si>
    <t>ALUMNOS MATRICULADOS NO UNIVERSITARIOS EN EL MUNICIPIO Y LA PROVINCIA DE MÁLAGA</t>
  </si>
  <si>
    <t>ALUMNOS MATRICULADOS EN LA UNIVERSIDAD DE MÁLAGA</t>
  </si>
  <si>
    <t>CONTRATOS Y PATENTES UNIVERSIDAD- EMPRESA</t>
  </si>
  <si>
    <t>Número empresas</t>
  </si>
  <si>
    <t>Número empleados</t>
  </si>
  <si>
    <t>* En 2009 el acumulado de Andalucía y España no incluye Sevilla al no disponerse de datos.</t>
  </si>
  <si>
    <t>PLAZAS EN LOS HOSPITALES MALAGUEÑOS</t>
  </si>
  <si>
    <t>RESIDENCIAS DE ANCIANOS</t>
  </si>
  <si>
    <t>Instituto de Salud Carlos III</t>
  </si>
  <si>
    <t>   Estación Meteorológica de Cártama</t>
  </si>
  <si>
    <t>(Cº, mm)</t>
  </si>
  <si>
    <t>(Número de habitantes)</t>
  </si>
  <si>
    <t>MUSEOS</t>
  </si>
  <si>
    <t>Museo del Automovil.</t>
  </si>
  <si>
    <t>ACTIVIDADES CULTURALES MUNICIPALES</t>
  </si>
  <si>
    <t>((Días buenos+ dias admisibles)/ días válidos)</t>
  </si>
  <si>
    <t>Datos de establecimientos hoteleros</t>
  </si>
  <si>
    <t>(Nº de establecimientos y plazas)</t>
  </si>
  <si>
    <t xml:space="preserve">Establecimientos </t>
  </si>
  <si>
    <t>Plazas Regladas</t>
  </si>
  <si>
    <t>Establecimientos</t>
  </si>
  <si>
    <t>Plazas</t>
  </si>
  <si>
    <t xml:space="preserve">                     Hoteles 4*</t>
  </si>
  <si>
    <t xml:space="preserve">                     Hoteles 5*</t>
  </si>
  <si>
    <t>CONSULTAS EN LAS OFICINAS DE INFORMACION</t>
  </si>
  <si>
    <t>PLAZAS EN APARCAMIENTOS PÚBLICOS</t>
  </si>
  <si>
    <t>( Nº de plazas)</t>
  </si>
  <si>
    <t>Fuente: SMASSA</t>
  </si>
  <si>
    <t>CRUCEROS</t>
  </si>
  <si>
    <t>(Nº de cruceros)</t>
  </si>
  <si>
    <t>Número de cruceros</t>
  </si>
  <si>
    <t>Eventos</t>
  </si>
  <si>
    <t>Participantes</t>
  </si>
  <si>
    <t>(Nº de eventos y participantes)</t>
  </si>
  <si>
    <t>EVENTOS Y PARTICIPANTES</t>
  </si>
  <si>
    <t>POBLACIÓN TOTAL</t>
  </si>
  <si>
    <t xml:space="preserve"> TOTAL</t>
  </si>
  <si>
    <t>Hombres</t>
  </si>
  <si>
    <t>Mujeres</t>
  </si>
  <si>
    <t>DENSIDAD DE POBLACIÓN</t>
  </si>
  <si>
    <r>
      <t>(Nº de habitantes/ superficie total (km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))</t>
    </r>
  </si>
  <si>
    <r>
      <t>(Nº de habitantes/ superficie total (km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))</t>
    </r>
  </si>
  <si>
    <t>Población</t>
  </si>
  <si>
    <t>Superficie</t>
  </si>
  <si>
    <t>Densidad población</t>
  </si>
  <si>
    <t>POBLACIÓN EXTRANJERA</t>
  </si>
  <si>
    <t>(Nº de participantes y profesionales)</t>
  </si>
  <si>
    <t>Fuente: Palacio de Ferias y Congresos de Málaga</t>
  </si>
  <si>
    <t>Participantes en congresos</t>
  </si>
  <si>
    <t>Número de congresos</t>
  </si>
  <si>
    <t>Profesionales en ferias y exposiciones</t>
  </si>
  <si>
    <t>Número de ferias y exposiciones</t>
  </si>
  <si>
    <t>Central</t>
  </si>
  <si>
    <t>San Juan</t>
  </si>
  <si>
    <t>Tejon</t>
  </si>
  <si>
    <t>C. Haya</t>
  </si>
  <si>
    <t>Humilladero</t>
  </si>
  <si>
    <t>Camas</t>
  </si>
  <si>
    <t>Andalucia</t>
  </si>
  <si>
    <t>El Palo</t>
  </si>
  <si>
    <t>Cervantes</t>
  </si>
  <si>
    <t>Salitre</t>
  </si>
  <si>
    <t>OBRA MAYOR</t>
  </si>
  <si>
    <t>Licencias de primera ocupación expedidas</t>
  </si>
  <si>
    <t>Viviendas concedidas por las licencias de primera ocupación expedidas</t>
  </si>
  <si>
    <t>Libres</t>
  </si>
  <si>
    <t>VPO</t>
  </si>
  <si>
    <t>ACTIVIDAD EN EL PALACIO DE DEPORTES DE MÁLAGA</t>
  </si>
  <si>
    <t>(Eventos y asistentes)</t>
  </si>
  <si>
    <t>Fuente: Palacio de Deportes de Málaga</t>
  </si>
  <si>
    <t>Asistentes</t>
  </si>
  <si>
    <t>LICENCIAS Y VIVIENDAS CONCEDIDAS DE PRIMERA OCUPACIÓN</t>
  </si>
  <si>
    <t>(Nº de licencias y viviendas)</t>
  </si>
  <si>
    <t>Fuente: Gerencia municipal de urbanismo, Ayuntamiento de Málaga</t>
  </si>
  <si>
    <t xml:space="preserve">LICENCIAS DE APERTURA CONCEDIDAS POR TIPO DE NEGOCIO           </t>
  </si>
  <si>
    <t>(kilogramos)</t>
  </si>
  <si>
    <t>Fuente: Servicio de Limpieza Integral, Limasa</t>
  </si>
  <si>
    <t>Recogida Domiciliaria</t>
  </si>
  <si>
    <t>Recogida No Domiciliaria</t>
  </si>
  <si>
    <t>(Población&gt;64 años/población&lt;16 años)</t>
  </si>
  <si>
    <t xml:space="preserve"> 2014/2015</t>
  </si>
  <si>
    <t>2014*</t>
  </si>
  <si>
    <t>Lanzarote</t>
  </si>
  <si>
    <t>Ibiza</t>
  </si>
  <si>
    <t>2015/2016</t>
  </si>
  <si>
    <t>Museo del Automóvil</t>
  </si>
  <si>
    <t>Museo Ruso</t>
  </si>
  <si>
    <t>Museo Pompidou</t>
  </si>
  <si>
    <t>(Nº medio de vehículos en hora punta)</t>
  </si>
  <si>
    <t xml:space="preserve"> 2015/2016</t>
  </si>
  <si>
    <t>Infantil</t>
  </si>
  <si>
    <t>Primaria</t>
  </si>
  <si>
    <t>Educación especial</t>
  </si>
  <si>
    <t>E.S.O.</t>
  </si>
  <si>
    <t>Programas de Garantía Social</t>
  </si>
  <si>
    <t>Programas de Cualificación Profesional Inicial</t>
  </si>
  <si>
    <t>Bachillerato</t>
  </si>
  <si>
    <t>C. F. Grado Medio</t>
  </si>
  <si>
    <t>C. F. Grado Superior</t>
  </si>
  <si>
    <t>Enseñanza Secundaria Adultos</t>
  </si>
  <si>
    <t>Enseñanzas de Régimen Especial</t>
  </si>
  <si>
    <t>Formación Profesional Básica</t>
  </si>
  <si>
    <t>2016/2017</t>
  </si>
  <si>
    <t>(Nº de alumnos)</t>
  </si>
  <si>
    <t>GRADOS</t>
  </si>
  <si>
    <t>MÁSTER OFICIAL</t>
  </si>
  <si>
    <t>ESTUDIO DE DOCTORADO</t>
  </si>
  <si>
    <t>PRIMER Y SEGUNDO CICLO (TITULACIONES A EXTINGUIR)</t>
  </si>
  <si>
    <t>CIENCIAS DE LA SALUD</t>
  </si>
  <si>
    <t>CIENCIAS</t>
  </si>
  <si>
    <t>ARTES Y HUMANIDADES</t>
  </si>
  <si>
    <t>INGENIERÍA Y ARQUITECTURA</t>
  </si>
  <si>
    <t>CIENCIAS SOCIALES Y JURÍDICAS</t>
  </si>
  <si>
    <t>Alumnos extranjeros matriculados en la UMA</t>
  </si>
  <si>
    <t>Rehabilitación Centro Histórico. Resumen actuaciones totales en barriadas y otros</t>
  </si>
  <si>
    <t>2015*</t>
  </si>
  <si>
    <t>Fuente: Padrón municipal, INE e IECA</t>
  </si>
  <si>
    <t>Fuente: Sistema Información Multiterritorial de Andalucía (SIMA), IECA</t>
  </si>
  <si>
    <t>Fuente: Encuesta de Población Activa, INE</t>
  </si>
  <si>
    <t>Fuente: Málaga Convention Bureau, Área de Turismo, Ayuntamiento de Málaga</t>
  </si>
  <si>
    <t>Fuente: Area de Turismo, Ayuntamiento de Málaga y RTA, Junta de Andalucía</t>
  </si>
  <si>
    <t>Fuente: AENA</t>
  </si>
  <si>
    <t>Fuente: Ministerio de Fomento y Ferropedia</t>
  </si>
  <si>
    <t>Fuente: Oficina de Transferencia de Resultados de Investigación (OTRI), Universidad de Málaga</t>
  </si>
  <si>
    <t>Fuente: Anuario de la Caixa</t>
  </si>
  <si>
    <t>Total (prod. petrolif. y agua)</t>
  </si>
  <si>
    <t>Fuente: Consejería de Educación, Junta de Andalucía y SIMA, IECA</t>
  </si>
  <si>
    <t xml:space="preserve"> 2016/2017</t>
  </si>
  <si>
    <t>n.d.</t>
  </si>
  <si>
    <r>
      <t>(Euros/m</t>
    </r>
    <r>
      <rPr>
        <vertAlign val="super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>)</t>
    </r>
  </si>
  <si>
    <t>Nota: Los datos de la provincia de Málaga son del Colegio de Arquitectos de Málaga y no coinciden con los del Ministerio de Fomento.</t>
  </si>
  <si>
    <t>Nota: Datos incompletos para Andalucía y España desde el primer trimestre de 2014.</t>
  </si>
  <si>
    <t>Fuente: Gestrisam, Padrón municipal,  Ayuntamiento de Málaga</t>
  </si>
  <si>
    <t>Fuente: Gestrisam, Ayuntamiento de Málaga e IECA</t>
  </si>
  <si>
    <t>Fuente: Gestrisam, Ayuntamiento de Málaga</t>
  </si>
  <si>
    <t xml:space="preserve">(Número Trabajadores afiliados a último día del mes de diciembre)  </t>
  </si>
  <si>
    <t>2017/2018</t>
  </si>
  <si>
    <t>Fuente: Hospital Regional de Málaga y Hospital Virgen de la Victoria</t>
  </si>
  <si>
    <t>Nº facultativos, Hospital Regional de Málaga</t>
  </si>
  <si>
    <t>Nº Facultativos, Hospital Virgen de la Victoria</t>
  </si>
  <si>
    <t>2016*</t>
  </si>
  <si>
    <t>(emisiones  en toneladas y por habitante)</t>
  </si>
  <si>
    <t>USUARIOS COCHES DE CABALLOS</t>
  </si>
  <si>
    <t>2018/2019</t>
  </si>
  <si>
    <t>2017*</t>
  </si>
  <si>
    <t>2020*</t>
  </si>
  <si>
    <t>&gt;8.752</t>
  </si>
  <si>
    <t>Nota: A partir de 2014 datos del informe anual</t>
  </si>
  <si>
    <t>2018*</t>
  </si>
  <si>
    <t>2019/2020</t>
  </si>
  <si>
    <t>* Datos hasta octubre</t>
  </si>
  <si>
    <t>&gt;665</t>
  </si>
  <si>
    <t>&gt;5.351</t>
  </si>
  <si>
    <t>&gt;8.505</t>
  </si>
  <si>
    <t>2020/2021</t>
  </si>
  <si>
    <t>2019*</t>
  </si>
  <si>
    <t>Cursos acceso a otros niveles</t>
  </si>
  <si>
    <t xml:space="preserve"> 2017/2018</t>
  </si>
  <si>
    <t xml:space="preserve"> 2018/2019</t>
  </si>
  <si>
    <t xml:space="preserve"> 2019/2020</t>
  </si>
  <si>
    <t xml:space="preserve"> 2020/2021</t>
  </si>
  <si>
    <t>2013-2014</t>
  </si>
  <si>
    <t>2014-2015</t>
  </si>
  <si>
    <t>2015-2016</t>
  </si>
  <si>
    <t>2016-2017</t>
  </si>
  <si>
    <t>2017-2018</t>
  </si>
  <si>
    <t>2018-2019</t>
  </si>
  <si>
    <t>2019-2020</t>
  </si>
  <si>
    <t>&gt;=594</t>
  </si>
  <si>
    <t>&gt;=5.364</t>
  </si>
  <si>
    <t>&gt;=1.034</t>
  </si>
  <si>
    <t>&gt;=8.826</t>
  </si>
  <si>
    <t>Saldo Málaga (X-M)</t>
  </si>
  <si>
    <t>2020-2021</t>
  </si>
  <si>
    <t>2021/2022</t>
  </si>
  <si>
    <t>&gt;=600</t>
  </si>
  <si>
    <t>&gt;=9.085</t>
  </si>
  <si>
    <t xml:space="preserve"> 2021/2022</t>
  </si>
  <si>
    <t>2021*</t>
  </si>
  <si>
    <t>2021-2022</t>
  </si>
  <si>
    <t>Fuente: Área de Turismo, Ayuntamiento de Málaga y RTA, Junta de Andalucía.</t>
  </si>
  <si>
    <t>2022/2023</t>
  </si>
  <si>
    <t>Orgánica</t>
  </si>
  <si>
    <t>Nota: Datos recibidos en 2023. Difieren ligeramente con los publicados en la web de la UMA.</t>
  </si>
  <si>
    <t>TRANSPORTE URBANO EN METRO</t>
  </si>
  <si>
    <t>(Miles de viajeros)</t>
  </si>
  <si>
    <t>Fuente: INE</t>
  </si>
  <si>
    <t>Viajeros transportados</t>
  </si>
  <si>
    <t>Nota: Cifras provisionales</t>
  </si>
  <si>
    <t>Usuarios Coches de caballos</t>
  </si>
  <si>
    <t>-</t>
  </si>
  <si>
    <t xml:space="preserve"> 2022/2023</t>
  </si>
  <si>
    <t>Fuente: Ministerio de Vivienda y Agenda Urbana</t>
  </si>
  <si>
    <t>Fuente: Ministerio de  Industria, Comercio y Turismo</t>
  </si>
  <si>
    <t>&gt;250000</t>
  </si>
  <si>
    <t>&gt;=616</t>
  </si>
  <si>
    <t>&gt;=21.415</t>
  </si>
  <si>
    <t>Nota: A partir del año 2021 se han incorporado las empresas correspondientes a las secciones de actividad económica Sección A: Agricultura, ganadería, silvicultura y pesca y Sección O: Administración Pública. Debido a estos cambios, los resultados no son estrictamente comparables a los de años anteriores</t>
  </si>
  <si>
    <t>2022*</t>
  </si>
  <si>
    <t>POBLACIÓN ANUAL CENSO INE</t>
  </si>
  <si>
    <t>Fuente: Censo anual, Instituto Nacional de Estadística</t>
  </si>
  <si>
    <t>Española</t>
  </si>
  <si>
    <t>Extranjera</t>
  </si>
  <si>
    <t>Menos 16 años</t>
  </si>
  <si>
    <t>De 16 a 64 años</t>
  </si>
  <si>
    <t>65 o más años</t>
  </si>
  <si>
    <t>Índice de envejecimiento</t>
  </si>
  <si>
    <t>Índice de dependencia</t>
  </si>
  <si>
    <t>Epígrafe no asignado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</si>
</sst>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_-* #,##0\ _€_-;\-* #,##0\ _€_-;_-* &quot;-&quot;??\ _€_-;_-@_-"/>
    <numFmt numFmtId="167" formatCode="#,##0.0000"/>
    <numFmt numFmtId="168" formatCode="_-* #,##0.0\ _€_-;\-* #,##0.0\ _€_-;_-* &quot;-&quot;?\ _€_-;_-@_-"/>
    <numFmt numFmtId="169" formatCode="#,##0.0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9"/>
      <name val="Univers"/>
      <family val="2"/>
    </font>
    <font>
      <sz val="8"/>
      <name val="Verdana"/>
      <family val="2"/>
    </font>
    <font>
      <b/>
      <sz val="8"/>
      <name val="Verdana"/>
      <family val="2"/>
    </font>
    <font>
      <b/>
      <sz val="9"/>
      <name val="Arial"/>
      <family val="2"/>
    </font>
    <font>
      <i/>
      <sz val="10"/>
      <color indexed="54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name val="Calibri"/>
      <family val="2"/>
    </font>
    <font>
      <b/>
      <i/>
      <sz val="12"/>
      <name val="Arial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sz val="10"/>
      <color indexed="81"/>
      <name val="Tahoma"/>
      <charset val="1"/>
    </font>
    <font>
      <b/>
      <sz val="10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96">
    <xf numFmtId="0" fontId="0" fillId="0" borderId="0" xfId="0"/>
    <xf numFmtId="0" fontId="9" fillId="0" borderId="0" xfId="0" applyFont="1"/>
    <xf numFmtId="0" fontId="10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right" wrapText="1"/>
    </xf>
    <xf numFmtId="164" fontId="0" fillId="0" borderId="0" xfId="0" applyNumberFormat="1"/>
    <xf numFmtId="0" fontId="0" fillId="0" borderId="0" xfId="0" applyAlignment="1">
      <alignment horizontal="right" wrapText="1"/>
    </xf>
    <xf numFmtId="164" fontId="9" fillId="0" borderId="0" xfId="0" applyNumberFormat="1" applyFont="1"/>
    <xf numFmtId="1" fontId="0" fillId="0" borderId="0" xfId="0" applyNumberFormat="1"/>
    <xf numFmtId="3" fontId="0" fillId="0" borderId="0" xfId="0" applyNumberFormat="1"/>
    <xf numFmtId="17" fontId="0" fillId="0" borderId="0" xfId="0" applyNumberFormat="1"/>
    <xf numFmtId="0" fontId="0" fillId="0" borderId="0" xfId="0" applyNumberFormat="1"/>
    <xf numFmtId="3" fontId="0" fillId="0" borderId="0" xfId="0" applyNumberFormat="1" applyAlignment="1">
      <alignment horizontal="right"/>
    </xf>
    <xf numFmtId="17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right" wrapText="1"/>
    </xf>
    <xf numFmtId="0" fontId="0" fillId="0" borderId="0" xfId="0" applyAlignment="1">
      <alignment horizontal="right"/>
    </xf>
    <xf numFmtId="0" fontId="12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 applyFill="1" applyAlignment="1">
      <alignment wrapText="1"/>
    </xf>
    <xf numFmtId="0" fontId="8" fillId="0" borderId="0" xfId="0" applyFont="1" applyAlignment="1">
      <alignment wrapText="1"/>
    </xf>
    <xf numFmtId="3" fontId="0" fillId="0" borderId="0" xfId="0" applyNumberFormat="1" applyFill="1"/>
    <xf numFmtId="0" fontId="0" fillId="0" borderId="0" xfId="0" applyFill="1"/>
    <xf numFmtId="0" fontId="8" fillId="0" borderId="0" xfId="0" applyFont="1" applyFill="1" applyAlignment="1">
      <alignment horizontal="right" wrapText="1"/>
    </xf>
    <xf numFmtId="0" fontId="8" fillId="0" borderId="0" xfId="0" applyFont="1" applyFill="1"/>
    <xf numFmtId="0" fontId="0" fillId="0" borderId="0" xfId="0" applyNumberFormat="1" applyAlignment="1">
      <alignment wrapText="1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0" borderId="0" xfId="0" applyBorder="1" applyAlignment="1">
      <alignment horizontal="right" wrapText="1"/>
    </xf>
    <xf numFmtId="0" fontId="9" fillId="0" borderId="0" xfId="0" applyFont="1" applyFill="1"/>
    <xf numFmtId="3" fontId="12" fillId="0" borderId="0" xfId="0" applyNumberFormat="1" applyFont="1" applyFill="1"/>
    <xf numFmtId="0" fontId="8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5" fillId="0" borderId="0" xfId="0" applyFont="1" applyFill="1"/>
    <xf numFmtId="0" fontId="9" fillId="0" borderId="0" xfId="0" applyFont="1" applyAlignment="1">
      <alignment wrapText="1"/>
    </xf>
    <xf numFmtId="0" fontId="0" fillId="0" borderId="0" xfId="0" applyFill="1" applyBorder="1"/>
    <xf numFmtId="165" fontId="5" fillId="0" borderId="0" xfId="0" applyNumberFormat="1" applyFont="1" applyFill="1" applyBorder="1" applyAlignment="1">
      <alignment horizontal="right" vertical="center"/>
    </xf>
    <xf numFmtId="165" fontId="0" fillId="0" borderId="0" xfId="0" applyNumberFormat="1"/>
    <xf numFmtId="165" fontId="5" fillId="0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Alignment="1">
      <alignment wrapText="1"/>
    </xf>
    <xf numFmtId="165" fontId="8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/>
    <xf numFmtId="3" fontId="10" fillId="0" borderId="0" xfId="0" applyNumberFormat="1" applyFont="1"/>
    <xf numFmtId="2" fontId="10" fillId="0" borderId="0" xfId="0" applyNumberFormat="1" applyFont="1"/>
    <xf numFmtId="0" fontId="10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7" fillId="0" borderId="0" xfId="0" applyFont="1" applyFill="1" applyAlignment="1">
      <alignment horizontal="justify"/>
    </xf>
    <xf numFmtId="0" fontId="11" fillId="0" borderId="0" xfId="0" applyFont="1" applyFill="1"/>
    <xf numFmtId="3" fontId="11" fillId="0" borderId="0" xfId="0" applyNumberFormat="1" applyFont="1" applyFill="1"/>
    <xf numFmtId="0" fontId="6" fillId="0" borderId="0" xfId="0" applyFont="1" applyFill="1" applyAlignment="1">
      <alignment horizontal="justify"/>
    </xf>
    <xf numFmtId="3" fontId="0" fillId="0" borderId="0" xfId="0" applyNumberFormat="1" applyFill="1" applyAlignment="1"/>
    <xf numFmtId="0" fontId="0" fillId="0" borderId="0" xfId="0" applyFill="1" applyAlignment="1"/>
    <xf numFmtId="43" fontId="0" fillId="0" borderId="0" xfId="4" applyFont="1"/>
    <xf numFmtId="166" fontId="0" fillId="0" borderId="0" xfId="4" applyNumberFormat="1" applyFont="1"/>
    <xf numFmtId="0" fontId="8" fillId="0" borderId="0" xfId="0" applyFont="1" applyAlignment="1"/>
    <xf numFmtId="166" fontId="9" fillId="0" borderId="0" xfId="4" applyNumberFormat="1" applyFont="1"/>
    <xf numFmtId="166" fontId="8" fillId="0" borderId="0" xfId="4" applyNumberFormat="1" applyFont="1"/>
    <xf numFmtId="0" fontId="0" fillId="0" borderId="0" xfId="0" applyFill="1" applyAlignment="1">
      <alignment horizontal="center" wrapText="1"/>
    </xf>
    <xf numFmtId="3" fontId="10" fillId="0" borderId="0" xfId="0" applyNumberFormat="1" applyFont="1" applyAlignment="1">
      <alignment wrapText="1"/>
    </xf>
    <xf numFmtId="0" fontId="12" fillId="0" borderId="0" xfId="0" applyFont="1" applyFill="1"/>
    <xf numFmtId="0" fontId="9" fillId="0" borderId="0" xfId="0" applyFont="1" applyFill="1" applyAlignment="1">
      <alignment horizontal="right" wrapText="1"/>
    </xf>
    <xf numFmtId="2" fontId="0" fillId="0" borderId="0" xfId="0" applyNumberFormat="1" applyAlignment="1">
      <alignment wrapText="1"/>
    </xf>
    <xf numFmtId="2" fontId="0" fillId="0" borderId="0" xfId="0" applyNumberFormat="1"/>
    <xf numFmtId="164" fontId="5" fillId="0" borderId="0" xfId="0" applyNumberFormat="1" applyFont="1" applyFill="1" applyBorder="1" applyAlignment="1">
      <alignment horizontal="right" vertical="center"/>
    </xf>
    <xf numFmtId="0" fontId="20" fillId="0" borderId="0" xfId="0" applyFont="1" applyAlignment="1"/>
    <xf numFmtId="3" fontId="21" fillId="0" borderId="0" xfId="0" applyNumberFormat="1" applyFont="1"/>
    <xf numFmtId="0" fontId="22" fillId="0" borderId="0" xfId="0" applyFont="1" applyFill="1" applyAlignment="1">
      <alignment wrapText="1"/>
    </xf>
    <xf numFmtId="0" fontId="6" fillId="0" borderId="0" xfId="0" applyFont="1" applyFill="1" applyAlignment="1">
      <alignment horizontal="justify" wrapText="1"/>
    </xf>
    <xf numFmtId="0" fontId="23" fillId="0" borderId="0" xfId="0" applyFont="1" applyFill="1"/>
    <xf numFmtId="0" fontId="17" fillId="0" borderId="0" xfId="0" applyFont="1" applyFill="1" applyAlignment="1">
      <alignment horizontal="right"/>
    </xf>
    <xf numFmtId="0" fontId="0" fillId="0" borderId="0" xfId="0" applyNumberFormat="1" applyFill="1" applyAlignment="1">
      <alignment wrapText="1"/>
    </xf>
    <xf numFmtId="168" fontId="0" fillId="0" borderId="0" xfId="0" applyNumberFormat="1"/>
    <xf numFmtId="165" fontId="0" fillId="0" borderId="0" xfId="0" applyNumberFormat="1" applyBorder="1"/>
    <xf numFmtId="0" fontId="24" fillId="0" borderId="0" xfId="0" applyFont="1" applyFill="1" applyAlignment="1">
      <alignment horizontal="right" wrapText="1"/>
    </xf>
    <xf numFmtId="0" fontId="36" fillId="3" borderId="2" xfId="2" applyBorder="1"/>
    <xf numFmtId="3" fontId="36" fillId="2" borderId="3" xfId="1" applyNumberFormat="1" applyBorder="1" applyAlignment="1">
      <alignment horizontal="right"/>
    </xf>
    <xf numFmtId="3" fontId="36" fillId="2" borderId="4" xfId="1" applyNumberFormat="1" applyBorder="1" applyAlignment="1">
      <alignment horizontal="right"/>
    </xf>
    <xf numFmtId="3" fontId="36" fillId="2" borderId="3" xfId="1" applyNumberFormat="1" applyBorder="1"/>
    <xf numFmtId="3" fontId="36" fillId="2" borderId="4" xfId="1" applyNumberFormat="1" applyBorder="1"/>
    <xf numFmtId="3" fontId="36" fillId="2" borderId="5" xfId="1" applyNumberFormat="1" applyBorder="1"/>
    <xf numFmtId="3" fontId="36" fillId="2" borderId="6" xfId="1" applyNumberFormat="1" applyBorder="1"/>
    <xf numFmtId="0" fontId="25" fillId="3" borderId="7" xfId="2" applyFont="1" applyBorder="1" applyAlignment="1">
      <alignment horizontal="right"/>
    </xf>
    <xf numFmtId="0" fontId="25" fillId="3" borderId="8" xfId="2" applyFont="1" applyBorder="1" applyAlignment="1">
      <alignment horizontal="right"/>
    </xf>
    <xf numFmtId="3" fontId="26" fillId="2" borderId="3" xfId="1" applyNumberFormat="1" applyFont="1" applyBorder="1" applyAlignment="1">
      <alignment horizontal="right"/>
    </xf>
    <xf numFmtId="3" fontId="26" fillId="2" borderId="4" xfId="1" applyNumberFormat="1" applyFont="1" applyBorder="1" applyAlignment="1">
      <alignment horizontal="right"/>
    </xf>
    <xf numFmtId="0" fontId="25" fillId="3" borderId="9" xfId="2" applyFont="1" applyBorder="1"/>
    <xf numFmtId="0" fontId="25" fillId="3" borderId="10" xfId="2" applyFont="1" applyBorder="1"/>
    <xf numFmtId="0" fontId="25" fillId="3" borderId="11" xfId="2" applyFont="1" applyBorder="1"/>
    <xf numFmtId="0" fontId="27" fillId="0" borderId="0" xfId="1" applyFont="1" applyFill="1" applyBorder="1" applyAlignment="1">
      <alignment wrapText="1"/>
    </xf>
    <xf numFmtId="0" fontId="26" fillId="0" borderId="0" xfId="1" applyFont="1" applyFill="1" applyBorder="1"/>
    <xf numFmtId="0" fontId="25" fillId="3" borderId="7" xfId="2" applyFont="1" applyBorder="1" applyAlignment="1">
      <alignment horizontal="right" wrapText="1"/>
    </xf>
    <xf numFmtId="0" fontId="25" fillId="3" borderId="8" xfId="2" applyFont="1" applyBorder="1" applyAlignment="1">
      <alignment horizontal="right" wrapText="1"/>
    </xf>
    <xf numFmtId="3" fontId="25" fillId="2" borderId="3" xfId="1" applyNumberFormat="1" applyFont="1" applyBorder="1"/>
    <xf numFmtId="3" fontId="25" fillId="2" borderId="5" xfId="1" applyNumberFormat="1" applyFont="1" applyBorder="1"/>
    <xf numFmtId="0" fontId="0" fillId="0" borderId="0" xfId="0" applyFill="1" applyAlignment="1">
      <alignment horizontal="left" wrapText="1"/>
    </xf>
    <xf numFmtId="0" fontId="25" fillId="3" borderId="2" xfId="2" applyFont="1" applyBorder="1" applyAlignment="1">
      <alignment horizontal="left" wrapText="1"/>
    </xf>
    <xf numFmtId="0" fontId="25" fillId="3" borderId="7" xfId="2" applyFont="1" applyBorder="1" applyAlignment="1">
      <alignment horizontal="left" wrapText="1"/>
    </xf>
    <xf numFmtId="0" fontId="25" fillId="3" borderId="8" xfId="2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36" fillId="3" borderId="2" xfId="2" applyBorder="1" applyAlignment="1">
      <alignment wrapText="1"/>
    </xf>
    <xf numFmtId="0" fontId="26" fillId="0" borderId="0" xfId="1" applyFont="1" applyFill="1" applyBorder="1" applyAlignment="1">
      <alignment wrapText="1"/>
    </xf>
    <xf numFmtId="167" fontId="36" fillId="2" borderId="3" xfId="1" applyNumberFormat="1" applyBorder="1"/>
    <xf numFmtId="167" fontId="25" fillId="2" borderId="3" xfId="1" applyNumberFormat="1" applyFont="1" applyBorder="1"/>
    <xf numFmtId="167" fontId="36" fillId="2" borderId="4" xfId="1" applyNumberFormat="1" applyBorder="1"/>
    <xf numFmtId="167" fontId="36" fillId="2" borderId="5" xfId="1" applyNumberFormat="1" applyBorder="1"/>
    <xf numFmtId="167" fontId="25" fillId="2" borderId="5" xfId="1" applyNumberFormat="1" applyFont="1" applyBorder="1"/>
    <xf numFmtId="167" fontId="36" fillId="2" borderId="6" xfId="1" applyNumberFormat="1" applyBorder="1"/>
    <xf numFmtId="0" fontId="28" fillId="0" borderId="0" xfId="2" applyFont="1" applyFill="1" applyBorder="1" applyAlignment="1">
      <alignment horizontal="left" wrapText="1"/>
    </xf>
    <xf numFmtId="0" fontId="28" fillId="0" borderId="0" xfId="2" applyFont="1" applyFill="1" applyBorder="1"/>
    <xf numFmtId="0" fontId="25" fillId="3" borderId="11" xfId="2" applyFont="1" applyBorder="1" applyAlignment="1">
      <alignment wrapText="1"/>
    </xf>
    <xf numFmtId="0" fontId="25" fillId="3" borderId="9" xfId="2" applyFont="1" applyBorder="1" applyAlignment="1">
      <alignment wrapText="1"/>
    </xf>
    <xf numFmtId="0" fontId="0" fillId="0" borderId="12" xfId="0" applyFill="1" applyBorder="1"/>
    <xf numFmtId="0" fontId="36" fillId="3" borderId="13" xfId="2" applyBorder="1" applyAlignment="1">
      <alignment wrapText="1"/>
    </xf>
    <xf numFmtId="0" fontId="36" fillId="3" borderId="9" xfId="2" applyBorder="1" applyAlignment="1">
      <alignment wrapText="1"/>
    </xf>
    <xf numFmtId="0" fontId="36" fillId="3" borderId="10" xfId="2" applyBorder="1" applyAlignment="1">
      <alignment wrapText="1"/>
    </xf>
    <xf numFmtId="4" fontId="26" fillId="2" borderId="3" xfId="1" applyNumberFormat="1" applyFont="1" applyBorder="1" applyAlignment="1">
      <alignment horizontal="right"/>
    </xf>
    <xf numFmtId="4" fontId="26" fillId="2" borderId="4" xfId="1" applyNumberFormat="1" applyFont="1" applyBorder="1" applyAlignment="1">
      <alignment horizontal="right"/>
    </xf>
    <xf numFmtId="4" fontId="36" fillId="2" borderId="3" xfId="1" applyNumberFormat="1" applyBorder="1" applyAlignment="1">
      <alignment horizontal="right"/>
    </xf>
    <xf numFmtId="4" fontId="36" fillId="2" borderId="4" xfId="1" applyNumberFormat="1" applyBorder="1" applyAlignment="1">
      <alignment horizontal="right"/>
    </xf>
    <xf numFmtId="4" fontId="36" fillId="2" borderId="3" xfId="1" applyNumberFormat="1" applyBorder="1"/>
    <xf numFmtId="4" fontId="26" fillId="2" borderId="5" xfId="1" applyNumberFormat="1" applyFont="1" applyBorder="1" applyAlignment="1">
      <alignment horizontal="right"/>
    </xf>
    <xf numFmtId="4" fontId="26" fillId="2" borderId="6" xfId="1" applyNumberFormat="1" applyFont="1" applyBorder="1" applyAlignment="1">
      <alignment horizontal="right"/>
    </xf>
    <xf numFmtId="0" fontId="25" fillId="3" borderId="11" xfId="2" applyFont="1" applyBorder="1" applyAlignment="1">
      <alignment horizontal="right" wrapText="1"/>
    </xf>
    <xf numFmtId="0" fontId="25" fillId="0" borderId="0" xfId="2" applyFont="1" applyFill="1" applyBorder="1"/>
    <xf numFmtId="3" fontId="36" fillId="0" borderId="0" xfId="1" applyNumberFormat="1" applyFill="1" applyBorder="1"/>
    <xf numFmtId="167" fontId="26" fillId="2" borderId="4" xfId="1" applyNumberFormat="1" applyFont="1" applyBorder="1" applyAlignment="1">
      <alignment horizontal="right"/>
    </xf>
    <xf numFmtId="167" fontId="36" fillId="2" borderId="4" xfId="1" applyNumberFormat="1" applyBorder="1" applyAlignment="1">
      <alignment horizontal="right"/>
    </xf>
    <xf numFmtId="0" fontId="25" fillId="3" borderId="13" xfId="2" applyFont="1" applyBorder="1"/>
    <xf numFmtId="3" fontId="36" fillId="2" borderId="14" xfId="1" applyNumberFormat="1" applyBorder="1"/>
    <xf numFmtId="3" fontId="36" fillId="2" borderId="9" xfId="1" applyNumberFormat="1" applyBorder="1"/>
    <xf numFmtId="3" fontId="36" fillId="2" borderId="10" xfId="1" applyNumberFormat="1" applyBorder="1"/>
    <xf numFmtId="0" fontId="25" fillId="3" borderId="15" xfId="2" applyFont="1" applyBorder="1" applyAlignment="1">
      <alignment horizontal="left" wrapText="1"/>
    </xf>
    <xf numFmtId="3" fontId="36" fillId="2" borderId="16" xfId="1" applyNumberFormat="1" applyBorder="1"/>
    <xf numFmtId="3" fontId="36" fillId="2" borderId="17" xfId="1" applyNumberFormat="1" applyBorder="1"/>
    <xf numFmtId="0" fontId="25" fillId="3" borderId="18" xfId="2" applyFont="1" applyBorder="1" applyAlignment="1">
      <alignment horizontal="center" wrapText="1"/>
    </xf>
    <xf numFmtId="0" fontId="29" fillId="0" borderId="11" xfId="0" applyFont="1" applyFill="1" applyBorder="1"/>
    <xf numFmtId="3" fontId="36" fillId="2" borderId="19" xfId="1" applyNumberFormat="1" applyBorder="1"/>
    <xf numFmtId="3" fontId="25" fillId="2" borderId="19" xfId="1" applyNumberFormat="1" applyFont="1" applyBorder="1"/>
    <xf numFmtId="3" fontId="36" fillId="2" borderId="20" xfId="1" applyNumberFormat="1" applyBorder="1"/>
    <xf numFmtId="3" fontId="36" fillId="2" borderId="21" xfId="1" applyNumberFormat="1" applyBorder="1"/>
    <xf numFmtId="3" fontId="36" fillId="2" borderId="22" xfId="1" applyNumberFormat="1" applyBorder="1"/>
    <xf numFmtId="3" fontId="36" fillId="2" borderId="23" xfId="1" applyNumberFormat="1" applyBorder="1"/>
    <xf numFmtId="3" fontId="25" fillId="2" borderId="23" xfId="1" applyNumberFormat="1" applyFont="1" applyBorder="1"/>
    <xf numFmtId="3" fontId="36" fillId="2" borderId="24" xfId="1" applyNumberFormat="1" applyBorder="1"/>
    <xf numFmtId="0" fontId="25" fillId="3" borderId="9" xfId="2" applyFont="1" applyBorder="1" applyAlignment="1">
      <alignment horizontal="right" wrapText="1"/>
    </xf>
    <xf numFmtId="0" fontId="25" fillId="3" borderId="10" xfId="2" applyFont="1" applyBorder="1" applyAlignment="1">
      <alignment horizontal="right"/>
    </xf>
    <xf numFmtId="0" fontId="25" fillId="3" borderId="9" xfId="2" applyFont="1" applyBorder="1" applyAlignment="1">
      <alignment horizontal="right"/>
    </xf>
    <xf numFmtId="0" fontId="25" fillId="3" borderId="2" xfId="2" applyFont="1" applyBorder="1"/>
    <xf numFmtId="17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25" fillId="3" borderId="25" xfId="2" applyFont="1" applyBorder="1" applyAlignment="1">
      <alignment horizontal="left" wrapText="1"/>
    </xf>
    <xf numFmtId="0" fontId="25" fillId="3" borderId="26" xfId="2" applyFont="1" applyBorder="1" applyAlignment="1">
      <alignment horizontal="left" wrapText="1"/>
    </xf>
    <xf numFmtId="0" fontId="25" fillId="3" borderId="27" xfId="2" applyFont="1" applyBorder="1" applyAlignment="1">
      <alignment horizontal="left" wrapText="1"/>
    </xf>
    <xf numFmtId="0" fontId="25" fillId="3" borderId="28" xfId="2" applyFont="1" applyBorder="1" applyAlignment="1">
      <alignment horizontal="left" wrapText="1"/>
    </xf>
    <xf numFmtId="0" fontId="25" fillId="3" borderId="29" xfId="2" applyFont="1" applyBorder="1"/>
    <xf numFmtId="3" fontId="36" fillId="2" borderId="2" xfId="1" applyNumberFormat="1" applyBorder="1"/>
    <xf numFmtId="3" fontId="36" fillId="2" borderId="7" xfId="1" applyNumberFormat="1" applyBorder="1"/>
    <xf numFmtId="3" fontId="36" fillId="2" borderId="8" xfId="1" applyNumberFormat="1" applyBorder="1"/>
    <xf numFmtId="3" fontId="36" fillId="2" borderId="15" xfId="1" applyNumberFormat="1" applyBorder="1"/>
    <xf numFmtId="3" fontId="25" fillId="2" borderId="4" xfId="1" applyNumberFormat="1" applyFont="1" applyBorder="1"/>
    <xf numFmtId="0" fontId="25" fillId="3" borderId="31" xfId="2" applyFont="1" applyBorder="1" applyAlignment="1">
      <alignment horizontal="left" wrapText="1"/>
    </xf>
    <xf numFmtId="3" fontId="36" fillId="2" borderId="32" xfId="1" applyNumberFormat="1" applyBorder="1"/>
    <xf numFmtId="3" fontId="25" fillId="2" borderId="33" xfId="1" applyNumberFormat="1" applyFont="1" applyBorder="1"/>
    <xf numFmtId="0" fontId="25" fillId="3" borderId="16" xfId="2" applyFont="1" applyBorder="1" applyAlignment="1">
      <alignment horizontal="left" wrapText="1"/>
    </xf>
    <xf numFmtId="0" fontId="25" fillId="3" borderId="17" xfId="2" applyFont="1" applyBorder="1" applyAlignment="1">
      <alignment horizontal="left" wrapText="1"/>
    </xf>
    <xf numFmtId="3" fontId="36" fillId="2" borderId="34" xfId="1" applyNumberFormat="1" applyBorder="1"/>
    <xf numFmtId="0" fontId="25" fillId="3" borderId="35" xfId="2" applyFont="1" applyBorder="1" applyAlignment="1">
      <alignment horizontal="left" wrapText="1"/>
    </xf>
    <xf numFmtId="0" fontId="25" fillId="3" borderId="36" xfId="2" applyFont="1" applyBorder="1" applyAlignment="1">
      <alignment horizontal="left" wrapText="1"/>
    </xf>
    <xf numFmtId="0" fontId="8" fillId="0" borderId="2" xfId="0" applyFont="1" applyBorder="1" applyAlignment="1">
      <alignment horizontal="right" wrapText="1"/>
    </xf>
    <xf numFmtId="0" fontId="25" fillId="0" borderId="2" xfId="2" applyFont="1" applyFill="1" applyBorder="1" applyAlignment="1">
      <alignment horizontal="left" wrapText="1"/>
    </xf>
    <xf numFmtId="0" fontId="29" fillId="0" borderId="11" xfId="0" applyFont="1" applyFill="1" applyBorder="1" applyAlignment="1">
      <alignment wrapText="1"/>
    </xf>
    <xf numFmtId="0" fontId="25" fillId="3" borderId="25" xfId="2" applyFont="1" applyBorder="1" applyAlignment="1">
      <alignment horizontal="center" wrapText="1"/>
    </xf>
    <xf numFmtId="0" fontId="25" fillId="3" borderId="26" xfId="2" applyFont="1" applyBorder="1" applyAlignment="1">
      <alignment horizontal="center" wrapText="1"/>
    </xf>
    <xf numFmtId="0" fontId="25" fillId="3" borderId="27" xfId="2" applyFont="1" applyBorder="1" applyAlignment="1">
      <alignment horizontal="center" wrapText="1"/>
    </xf>
    <xf numFmtId="0" fontId="25" fillId="3" borderId="31" xfId="2" applyFont="1" applyBorder="1" applyAlignment="1">
      <alignment horizontal="center" wrapText="1"/>
    </xf>
    <xf numFmtId="0" fontId="25" fillId="3" borderId="37" xfId="2" applyFont="1" applyBorder="1" applyAlignment="1">
      <alignment horizontal="center" wrapText="1"/>
    </xf>
    <xf numFmtId="3" fontId="36" fillId="2" borderId="38" xfId="1" applyNumberFormat="1" applyBorder="1"/>
    <xf numFmtId="3" fontId="36" fillId="2" borderId="39" xfId="1" applyNumberFormat="1" applyBorder="1"/>
    <xf numFmtId="0" fontId="25" fillId="3" borderId="11" xfId="2" applyFont="1" applyBorder="1" applyAlignment="1">
      <alignment horizontal="center" wrapText="1"/>
    </xf>
    <xf numFmtId="0" fontId="25" fillId="0" borderId="9" xfId="2" applyFont="1" applyFill="1" applyBorder="1"/>
    <xf numFmtId="3" fontId="36" fillId="2" borderId="40" xfId="1" applyNumberFormat="1" applyBorder="1"/>
    <xf numFmtId="0" fontId="25" fillId="3" borderId="15" xfId="2" applyFont="1" applyBorder="1" applyAlignment="1">
      <alignment horizontal="right"/>
    </xf>
    <xf numFmtId="0" fontId="25" fillId="3" borderId="16" xfId="2" applyFont="1" applyBorder="1"/>
    <xf numFmtId="0" fontId="25" fillId="3" borderId="17" xfId="2" applyFont="1" applyBorder="1"/>
    <xf numFmtId="0" fontId="0" fillId="0" borderId="12" xfId="0" applyBorder="1"/>
    <xf numFmtId="0" fontId="0" fillId="0" borderId="41" xfId="0" applyBorder="1"/>
    <xf numFmtId="3" fontId="36" fillId="2" borderId="33" xfId="1" applyNumberFormat="1" applyBorder="1"/>
    <xf numFmtId="3" fontId="36" fillId="2" borderId="42" xfId="1" applyNumberFormat="1" applyBorder="1"/>
    <xf numFmtId="3" fontId="36" fillId="2" borderId="43" xfId="1" applyNumberFormat="1" applyBorder="1"/>
    <xf numFmtId="3" fontId="36" fillId="2" borderId="44" xfId="1" applyNumberFormat="1" applyBorder="1"/>
    <xf numFmtId="0" fontId="25" fillId="3" borderId="45" xfId="2" applyFont="1" applyBorder="1"/>
    <xf numFmtId="17" fontId="13" fillId="0" borderId="11" xfId="0" applyNumberFormat="1" applyFont="1" applyFill="1" applyBorder="1" applyAlignment="1">
      <alignment wrapText="1"/>
    </xf>
    <xf numFmtId="3" fontId="36" fillId="2" borderId="14" xfId="1" applyNumberFormat="1" applyBorder="1" applyAlignment="1">
      <alignment wrapText="1"/>
    </xf>
    <xf numFmtId="3" fontId="36" fillId="2" borderId="46" xfId="1" applyNumberFormat="1" applyBorder="1" applyAlignment="1">
      <alignment wrapText="1"/>
    </xf>
    <xf numFmtId="3" fontId="36" fillId="2" borderId="47" xfId="1" applyNumberFormat="1" applyBorder="1" applyAlignment="1">
      <alignment wrapText="1"/>
    </xf>
    <xf numFmtId="3" fontId="36" fillId="0" borderId="0" xfId="1" applyNumberFormat="1" applyFill="1" applyBorder="1" applyAlignment="1">
      <alignment wrapText="1"/>
    </xf>
    <xf numFmtId="3" fontId="36" fillId="2" borderId="3" xfId="1" applyNumberFormat="1" applyBorder="1" applyAlignment="1">
      <alignment wrapText="1"/>
    </xf>
    <xf numFmtId="3" fontId="36" fillId="2" borderId="16" xfId="1" applyNumberFormat="1" applyBorder="1" applyAlignment="1">
      <alignment wrapText="1"/>
    </xf>
    <xf numFmtId="3" fontId="36" fillId="2" borderId="17" xfId="1" applyNumberFormat="1" applyBorder="1" applyAlignment="1">
      <alignment wrapText="1"/>
    </xf>
    <xf numFmtId="3" fontId="36" fillId="2" borderId="45" xfId="1" applyNumberFormat="1" applyBorder="1" applyAlignment="1">
      <alignment wrapText="1"/>
    </xf>
    <xf numFmtId="0" fontId="25" fillId="3" borderId="48" xfId="2" applyFont="1" applyBorder="1" applyAlignment="1">
      <alignment horizontal="center" wrapText="1"/>
    </xf>
    <xf numFmtId="3" fontId="36" fillId="2" borderId="9" xfId="1" applyNumberFormat="1" applyBorder="1" applyAlignment="1">
      <alignment wrapText="1"/>
    </xf>
    <xf numFmtId="3" fontId="36" fillId="2" borderId="7" xfId="1" applyNumberFormat="1" applyBorder="1" applyAlignment="1">
      <alignment wrapText="1"/>
    </xf>
    <xf numFmtId="3" fontId="36" fillId="2" borderId="49" xfId="1" applyNumberFormat="1" applyBorder="1" applyAlignment="1">
      <alignment wrapText="1"/>
    </xf>
    <xf numFmtId="3" fontId="36" fillId="2" borderId="40" xfId="1" applyNumberFormat="1" applyBorder="1" applyAlignment="1">
      <alignment wrapText="1"/>
    </xf>
    <xf numFmtId="3" fontId="36" fillId="2" borderId="13" xfId="1" applyNumberFormat="1" applyBorder="1" applyAlignment="1">
      <alignment wrapText="1"/>
    </xf>
    <xf numFmtId="3" fontId="36" fillId="2" borderId="30" xfId="1" applyNumberFormat="1" applyBorder="1" applyAlignment="1">
      <alignment wrapText="1"/>
    </xf>
    <xf numFmtId="3" fontId="36" fillId="2" borderId="4" xfId="1" applyNumberFormat="1" applyBorder="1" applyAlignment="1">
      <alignment wrapText="1"/>
    </xf>
    <xf numFmtId="3" fontId="36" fillId="2" borderId="50" xfId="1" applyNumberFormat="1" applyBorder="1" applyAlignment="1">
      <alignment wrapText="1"/>
    </xf>
    <xf numFmtId="3" fontId="36" fillId="2" borderId="8" xfId="1" applyNumberFormat="1" applyBorder="1" applyAlignment="1">
      <alignment wrapText="1"/>
    </xf>
    <xf numFmtId="0" fontId="0" fillId="0" borderId="51" xfId="0" applyBorder="1"/>
    <xf numFmtId="3" fontId="36" fillId="2" borderId="6" xfId="1" applyNumberFormat="1" applyBorder="1" applyAlignment="1">
      <alignment wrapText="1"/>
    </xf>
    <xf numFmtId="3" fontId="36" fillId="2" borderId="45" xfId="1" applyNumberFormat="1" applyBorder="1"/>
    <xf numFmtId="3" fontId="36" fillId="2" borderId="49" xfId="1" applyNumberFormat="1" applyBorder="1"/>
    <xf numFmtId="0" fontId="4" fillId="3" borderId="11" xfId="2" applyFont="1" applyBorder="1" applyAlignment="1">
      <alignment horizontal="center" wrapText="1"/>
    </xf>
    <xf numFmtId="0" fontId="0" fillId="0" borderId="0" xfId="0" applyBorder="1"/>
    <xf numFmtId="0" fontId="25" fillId="3" borderId="15" xfId="2" applyFont="1" applyBorder="1"/>
    <xf numFmtId="0" fontId="4" fillId="3" borderId="28" xfId="2" applyFont="1" applyBorder="1" applyAlignment="1">
      <alignment horizontal="center" wrapText="1"/>
    </xf>
    <xf numFmtId="0" fontId="4" fillId="3" borderId="18" xfId="2" applyFont="1" applyBorder="1" applyAlignment="1"/>
    <xf numFmtId="0" fontId="4" fillId="3" borderId="52" xfId="2" applyFont="1" applyBorder="1" applyAlignment="1"/>
    <xf numFmtId="0" fontId="25" fillId="3" borderId="30" xfId="2" applyFont="1" applyBorder="1"/>
    <xf numFmtId="0" fontId="25" fillId="3" borderId="12" xfId="2" applyFont="1" applyBorder="1" applyAlignment="1">
      <alignment horizontal="left" wrapText="1"/>
    </xf>
    <xf numFmtId="3" fontId="25" fillId="2" borderId="21" xfId="1" applyNumberFormat="1" applyFont="1" applyBorder="1"/>
    <xf numFmtId="0" fontId="25" fillId="3" borderId="11" xfId="2" applyFont="1" applyBorder="1" applyAlignment="1">
      <alignment horizontal="right"/>
    </xf>
    <xf numFmtId="0" fontId="25" fillId="3" borderId="11" xfId="2" applyFont="1" applyBorder="1" applyAlignment="1">
      <alignment horizontal="left" wrapText="1"/>
    </xf>
    <xf numFmtId="0" fontId="0" fillId="0" borderId="0" xfId="0" applyBorder="1" applyAlignment="1"/>
    <xf numFmtId="3" fontId="25" fillId="2" borderId="9" xfId="1" applyNumberFormat="1" applyFont="1" applyBorder="1"/>
    <xf numFmtId="3" fontId="25" fillId="2" borderId="10" xfId="1" applyNumberFormat="1" applyFont="1" applyBorder="1"/>
    <xf numFmtId="3" fontId="25" fillId="2" borderId="6" xfId="1" applyNumberFormat="1" applyFont="1" applyBorder="1"/>
    <xf numFmtId="3" fontId="25" fillId="2" borderId="16" xfId="1" applyNumberFormat="1" applyFont="1" applyBorder="1"/>
    <xf numFmtId="3" fontId="25" fillId="2" borderId="17" xfId="1" applyNumberFormat="1" applyFont="1" applyBorder="1"/>
    <xf numFmtId="0" fontId="30" fillId="3" borderId="11" xfId="2" applyFont="1" applyBorder="1" applyAlignment="1">
      <alignment horizontal="center" wrapText="1"/>
    </xf>
    <xf numFmtId="0" fontId="30" fillId="3" borderId="52" xfId="2" applyFont="1" applyBorder="1" applyAlignment="1">
      <alignment horizontal="center" wrapText="1"/>
    </xf>
    <xf numFmtId="3" fontId="25" fillId="2" borderId="42" xfId="1" applyNumberFormat="1" applyFont="1" applyBorder="1"/>
    <xf numFmtId="3" fontId="25" fillId="0" borderId="0" xfId="1" applyNumberFormat="1" applyFont="1" applyFill="1" applyBorder="1"/>
    <xf numFmtId="0" fontId="25" fillId="3" borderId="28" xfId="2" applyFont="1" applyBorder="1"/>
    <xf numFmtId="0" fontId="23" fillId="0" borderId="0" xfId="0" applyFont="1" applyFill="1" applyAlignment="1">
      <alignment horizontal="center"/>
    </xf>
    <xf numFmtId="0" fontId="25" fillId="0" borderId="0" xfId="2" applyFont="1" applyFill="1" applyBorder="1" applyAlignment="1">
      <alignment horizontal="center" wrapText="1"/>
    </xf>
    <xf numFmtId="0" fontId="24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0" borderId="0" xfId="1" applyFont="1" applyFill="1" applyBorder="1" applyAlignment="1">
      <alignment wrapText="1"/>
    </xf>
    <xf numFmtId="0" fontId="25" fillId="3" borderId="49" xfId="2" applyFont="1" applyBorder="1"/>
    <xf numFmtId="0" fontId="25" fillId="3" borderId="18" xfId="2" applyFont="1" applyBorder="1" applyAlignment="1">
      <alignment horizontal="right" wrapText="1"/>
    </xf>
    <xf numFmtId="0" fontId="25" fillId="3" borderId="49" xfId="2" applyFont="1" applyBorder="1" applyAlignment="1">
      <alignment horizontal="right"/>
    </xf>
    <xf numFmtId="167" fontId="36" fillId="2" borderId="9" xfId="1" applyNumberFormat="1" applyBorder="1"/>
    <xf numFmtId="167" fontId="36" fillId="2" borderId="10" xfId="1" applyNumberFormat="1" applyBorder="1"/>
    <xf numFmtId="0" fontId="25" fillId="3" borderId="16" xfId="2" applyFont="1" applyBorder="1" applyAlignment="1">
      <alignment horizontal="right"/>
    </xf>
    <xf numFmtId="0" fontId="25" fillId="3" borderId="17" xfId="2" applyFont="1" applyBorder="1" applyAlignment="1">
      <alignment horizontal="right"/>
    </xf>
    <xf numFmtId="167" fontId="36" fillId="0" borderId="0" xfId="1" applyNumberFormat="1" applyFill="1" applyBorder="1"/>
    <xf numFmtId="167" fontId="36" fillId="2" borderId="49" xfId="1" applyNumberFormat="1" applyBorder="1"/>
    <xf numFmtId="167" fontId="36" fillId="2" borderId="39" xfId="1" applyNumberFormat="1" applyBorder="1"/>
    <xf numFmtId="167" fontId="36" fillId="2" borderId="40" xfId="1" applyNumberFormat="1" applyBorder="1"/>
    <xf numFmtId="167" fontId="25" fillId="2" borderId="4" xfId="1" applyNumberFormat="1" applyFont="1" applyBorder="1"/>
    <xf numFmtId="167" fontId="25" fillId="2" borderId="6" xfId="1" applyNumberFormat="1" applyFont="1" applyBorder="1"/>
    <xf numFmtId="0" fontId="25" fillId="3" borderId="53" xfId="2" applyFont="1" applyBorder="1"/>
    <xf numFmtId="167" fontId="36" fillId="2" borderId="20" xfId="1" applyNumberFormat="1" applyBorder="1"/>
    <xf numFmtId="0" fontId="25" fillId="3" borderId="54" xfId="2" applyFont="1" applyBorder="1"/>
    <xf numFmtId="3" fontId="36" fillId="2" borderId="55" xfId="1" applyNumberFormat="1" applyBorder="1"/>
    <xf numFmtId="3" fontId="25" fillId="2" borderId="55" xfId="1" applyNumberFormat="1" applyFont="1" applyBorder="1"/>
    <xf numFmtId="3" fontId="36" fillId="2" borderId="56" xfId="1" applyNumberFormat="1" applyBorder="1"/>
    <xf numFmtId="0" fontId="25" fillId="3" borderId="53" xfId="2" applyFont="1" applyBorder="1" applyAlignment="1">
      <alignment horizontal="right"/>
    </xf>
    <xf numFmtId="167" fontId="36" fillId="2" borderId="19" xfId="1" applyNumberFormat="1" applyBorder="1"/>
    <xf numFmtId="3" fontId="36" fillId="2" borderId="53" xfId="1" applyNumberFormat="1" applyBorder="1"/>
    <xf numFmtId="3" fontId="36" fillId="2" borderId="57" xfId="1" applyNumberFormat="1" applyBorder="1"/>
    <xf numFmtId="0" fontId="25" fillId="3" borderId="58" xfId="2" applyFont="1" applyBorder="1"/>
    <xf numFmtId="3" fontId="36" fillId="2" borderId="47" xfId="1" applyNumberFormat="1" applyBorder="1"/>
    <xf numFmtId="3" fontId="36" fillId="2" borderId="59" xfId="1" applyNumberFormat="1" applyBorder="1"/>
    <xf numFmtId="3" fontId="25" fillId="2" borderId="53" xfId="1" applyNumberFormat="1" applyFont="1" applyBorder="1"/>
    <xf numFmtId="0" fontId="25" fillId="3" borderId="60" xfId="2" applyFont="1" applyBorder="1"/>
    <xf numFmtId="3" fontId="25" fillId="3" borderId="11" xfId="2" applyNumberFormat="1" applyFont="1" applyBorder="1" applyAlignment="1">
      <alignment horizontal="right"/>
    </xf>
    <xf numFmtId="0" fontId="25" fillId="3" borderId="61" xfId="2" applyFont="1" applyBorder="1"/>
    <xf numFmtId="3" fontId="36" fillId="2" borderId="62" xfId="1" applyNumberFormat="1" applyBorder="1"/>
    <xf numFmtId="0" fontId="12" fillId="0" borderId="0" xfId="0" applyFont="1" applyFill="1" applyBorder="1"/>
    <xf numFmtId="3" fontId="33" fillId="2" borderId="5" xfId="1" applyNumberFormat="1" applyFont="1" applyBorder="1"/>
    <xf numFmtId="3" fontId="36" fillId="2" borderId="9" xfId="1" applyNumberFormat="1" applyBorder="1" applyAlignment="1">
      <alignment horizontal="right"/>
    </xf>
    <xf numFmtId="3" fontId="36" fillId="2" borderId="5" xfId="1" applyNumberFormat="1" applyBorder="1" applyAlignment="1">
      <alignment horizontal="right"/>
    </xf>
    <xf numFmtId="167" fontId="36" fillId="2" borderId="3" xfId="1" applyNumberFormat="1" applyBorder="1" applyAlignment="1">
      <alignment horizontal="right"/>
    </xf>
    <xf numFmtId="4" fontId="25" fillId="3" borderId="7" xfId="2" applyNumberFormat="1" applyFont="1" applyBorder="1" applyAlignment="1">
      <alignment horizontal="right" wrapText="1"/>
    </xf>
    <xf numFmtId="3" fontId="36" fillId="2" borderId="43" xfId="1" applyNumberFormat="1" applyBorder="1" applyAlignment="1">
      <alignment horizontal="right"/>
    </xf>
    <xf numFmtId="0" fontId="25" fillId="3" borderId="61" xfId="2" applyFont="1" applyBorder="1" applyAlignment="1">
      <alignment horizontal="right"/>
    </xf>
    <xf numFmtId="3" fontId="36" fillId="2" borderId="42" xfId="1" applyNumberFormat="1" applyBorder="1" applyAlignment="1">
      <alignment horizontal="right"/>
    </xf>
    <xf numFmtId="3" fontId="25" fillId="2" borderId="3" xfId="1" applyNumberFormat="1" applyFont="1" applyBorder="1" applyAlignment="1">
      <alignment horizontal="right"/>
    </xf>
    <xf numFmtId="3" fontId="5" fillId="0" borderId="0" xfId="0" applyNumberFormat="1" applyFont="1"/>
    <xf numFmtId="3" fontId="35" fillId="2" borderId="17" xfId="1" quotePrefix="1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Alignment="1"/>
    <xf numFmtId="3" fontId="36" fillId="2" borderId="58" xfId="1" applyNumberFormat="1" applyBorder="1"/>
    <xf numFmtId="3" fontId="36" fillId="2" borderId="59" xfId="1" applyNumberFormat="1" applyBorder="1" applyAlignment="1">
      <alignment horizontal="right"/>
    </xf>
    <xf numFmtId="0" fontId="25" fillId="3" borderId="58" xfId="2" applyFont="1" applyBorder="1" applyAlignment="1">
      <alignment horizontal="right"/>
    </xf>
    <xf numFmtId="0" fontId="25" fillId="3" borderId="65" xfId="2" applyFont="1" applyBorder="1"/>
    <xf numFmtId="165" fontId="36" fillId="2" borderId="3" xfId="1" applyNumberFormat="1" applyBorder="1"/>
    <xf numFmtId="0" fontId="25" fillId="3" borderId="31" xfId="2" applyFont="1" applyBorder="1" applyAlignment="1">
      <alignment horizontal="center" wrapText="1"/>
    </xf>
    <xf numFmtId="0" fontId="30" fillId="3" borderId="52" xfId="2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3" fontId="25" fillId="2" borderId="20" xfId="1" applyNumberFormat="1" applyFont="1" applyBorder="1"/>
    <xf numFmtId="3" fontId="25" fillId="2" borderId="58" xfId="1" applyNumberFormat="1" applyFont="1" applyBorder="1"/>
    <xf numFmtId="3" fontId="25" fillId="2" borderId="46" xfId="1" applyNumberFormat="1" applyFont="1" applyBorder="1"/>
    <xf numFmtId="3" fontId="25" fillId="2" borderId="7" xfId="1" applyNumberFormat="1" applyFont="1" applyBorder="1"/>
    <xf numFmtId="3" fontId="25" fillId="2" borderId="59" xfId="1" applyNumberFormat="1" applyFont="1" applyBorder="1"/>
    <xf numFmtId="4" fontId="36" fillId="2" borderId="4" xfId="1" applyNumberFormat="1" applyBorder="1"/>
    <xf numFmtId="4" fontId="36" fillId="2" borderId="5" xfId="1" applyNumberFormat="1" applyBorder="1"/>
    <xf numFmtId="4" fontId="36" fillId="2" borderId="6" xfId="1" applyNumberFormat="1" applyBorder="1"/>
    <xf numFmtId="165" fontId="36" fillId="2" borderId="4" xfId="1" applyNumberFormat="1" applyBorder="1"/>
    <xf numFmtId="165" fontId="36" fillId="2" borderId="19" xfId="1" applyNumberFormat="1" applyBorder="1"/>
    <xf numFmtId="165" fontId="36" fillId="2" borderId="20" xfId="1" applyNumberFormat="1" applyBorder="1"/>
    <xf numFmtId="165" fontId="36" fillId="2" borderId="5" xfId="1" applyNumberFormat="1" applyBorder="1"/>
    <xf numFmtId="165" fontId="36" fillId="2" borderId="6" xfId="1" applyNumberFormat="1" applyBorder="1"/>
    <xf numFmtId="4" fontId="36" fillId="2" borderId="9" xfId="1" applyNumberFormat="1" applyBorder="1"/>
    <xf numFmtId="4" fontId="36" fillId="2" borderId="10" xfId="1" applyNumberFormat="1" applyBorder="1"/>
    <xf numFmtId="165" fontId="36" fillId="2" borderId="9" xfId="1" applyNumberFormat="1" applyBorder="1"/>
    <xf numFmtId="165" fontId="36" fillId="2" borderId="10" xfId="1" applyNumberFormat="1" applyBorder="1"/>
    <xf numFmtId="165" fontId="39" fillId="2" borderId="3" xfId="1" applyNumberFormat="1" applyFont="1" applyBorder="1"/>
    <xf numFmtId="165" fontId="39" fillId="2" borderId="19" xfId="1" applyNumberFormat="1" applyFont="1" applyBorder="1"/>
    <xf numFmtId="165" fontId="39" fillId="2" borderId="5" xfId="1" applyNumberFormat="1" applyFont="1" applyBorder="1"/>
    <xf numFmtId="3" fontId="39" fillId="2" borderId="3" xfId="1" applyNumberFormat="1" applyFont="1" applyBorder="1"/>
    <xf numFmtId="3" fontId="39" fillId="2" borderId="5" xfId="1" applyNumberFormat="1" applyFont="1" applyBorder="1"/>
    <xf numFmtId="4" fontId="36" fillId="2" borderId="20" xfId="1" applyNumberFormat="1" applyBorder="1"/>
    <xf numFmtId="3" fontId="36" fillId="2" borderId="54" xfId="1" applyNumberFormat="1" applyBorder="1"/>
    <xf numFmtId="3" fontId="36" fillId="2" borderId="54" xfId="1" applyNumberFormat="1" applyBorder="1" applyAlignment="1">
      <alignment horizontal="right"/>
    </xf>
    <xf numFmtId="3" fontId="36" fillId="2" borderId="55" xfId="1" applyNumberFormat="1" applyBorder="1" applyAlignment="1">
      <alignment horizontal="right"/>
    </xf>
    <xf numFmtId="3" fontId="36" fillId="2" borderId="56" xfId="1" applyNumberFormat="1" applyBorder="1" applyAlignment="1">
      <alignment horizontal="right"/>
    </xf>
    <xf numFmtId="4" fontId="36" fillId="2" borderId="9" xfId="1" applyNumberFormat="1" applyBorder="1" applyAlignment="1">
      <alignment horizontal="right"/>
    </xf>
    <xf numFmtId="165" fontId="36" fillId="2" borderId="16" xfId="1" applyNumberFormat="1" applyBorder="1"/>
    <xf numFmtId="4" fontId="34" fillId="2" borderId="4" xfId="1" quotePrefix="1" applyNumberFormat="1" applyFont="1" applyBorder="1" applyAlignment="1">
      <alignment horizontal="right"/>
    </xf>
    <xf numFmtId="4" fontId="36" fillId="2" borderId="5" xfId="1" applyNumberFormat="1" applyBorder="1" applyAlignment="1">
      <alignment horizontal="right"/>
    </xf>
    <xf numFmtId="4" fontId="36" fillId="2" borderId="6" xfId="1" applyNumberFormat="1" applyBorder="1" applyAlignment="1">
      <alignment horizontal="right"/>
    </xf>
    <xf numFmtId="165" fontId="25" fillId="2" borderId="3" xfId="1" applyNumberFormat="1" applyFont="1" applyBorder="1"/>
    <xf numFmtId="0" fontId="12" fillId="0" borderId="0" xfId="0" applyFont="1"/>
    <xf numFmtId="3" fontId="36" fillId="2" borderId="6" xfId="1" applyNumberFormat="1" applyBorder="1" applyAlignment="1">
      <alignment horizontal="right"/>
    </xf>
    <xf numFmtId="0" fontId="3" fillId="0" borderId="0" xfId="1" applyFont="1" applyFill="1" applyBorder="1"/>
    <xf numFmtId="3" fontId="25" fillId="2" borderId="5" xfId="1" applyNumberFormat="1" applyFont="1" applyBorder="1" applyAlignment="1">
      <alignment horizontal="right"/>
    </xf>
    <xf numFmtId="0" fontId="0" fillId="0" borderId="0" xfId="0" applyFill="1" applyBorder="1" applyAlignment="1"/>
    <xf numFmtId="3" fontId="39" fillId="2" borderId="19" xfId="1" applyNumberFormat="1" applyFont="1" applyBorder="1"/>
    <xf numFmtId="165" fontId="36" fillId="2" borderId="23" xfId="1" applyNumberFormat="1" applyBorder="1"/>
    <xf numFmtId="165" fontId="25" fillId="2" borderId="23" xfId="1" applyNumberFormat="1" applyFont="1" applyBorder="1"/>
    <xf numFmtId="165" fontId="36" fillId="2" borderId="24" xfId="1" applyNumberFormat="1" applyBorder="1"/>
    <xf numFmtId="0" fontId="30" fillId="3" borderId="52" xfId="2" applyFont="1" applyBorder="1" applyAlignment="1">
      <alignment horizontal="center" wrapText="1"/>
    </xf>
    <xf numFmtId="167" fontId="25" fillId="2" borderId="19" xfId="1" applyNumberFormat="1" applyFont="1" applyBorder="1"/>
    <xf numFmtId="3" fontId="39" fillId="2" borderId="14" xfId="1" applyNumberFormat="1" applyFont="1" applyBorder="1"/>
    <xf numFmtId="3" fontId="36" fillId="2" borderId="67" xfId="1" applyNumberFormat="1" applyBorder="1"/>
    <xf numFmtId="3" fontId="36" fillId="2" borderId="68" xfId="1" applyNumberFormat="1" applyBorder="1"/>
    <xf numFmtId="165" fontId="36" fillId="2" borderId="53" xfId="1" applyNumberFormat="1" applyBorder="1"/>
    <xf numFmtId="3" fontId="36" fillId="2" borderId="64" xfId="1" applyNumberFormat="1" applyBorder="1"/>
    <xf numFmtId="3" fontId="36" fillId="2" borderId="13" xfId="1" applyNumberFormat="1" applyBorder="1"/>
    <xf numFmtId="0" fontId="25" fillId="3" borderId="10" xfId="2" applyFont="1" applyBorder="1" applyAlignment="1">
      <alignment horizontal="right" wrapText="1"/>
    </xf>
    <xf numFmtId="0" fontId="3" fillId="0" borderId="0" xfId="2" applyFont="1" applyFill="1" applyBorder="1"/>
    <xf numFmtId="4" fontId="0" fillId="0" borderId="0" xfId="0" applyNumberFormat="1"/>
    <xf numFmtId="169" fontId="0" fillId="0" borderId="0" xfId="0" applyNumberFormat="1"/>
    <xf numFmtId="167" fontId="0" fillId="0" borderId="0" xfId="0" applyNumberFormat="1"/>
    <xf numFmtId="3" fontId="1" fillId="2" borderId="14" xfId="1" applyNumberFormat="1" applyFont="1" applyBorder="1" applyAlignment="1">
      <alignment horizontal="right"/>
    </xf>
    <xf numFmtId="0" fontId="25" fillId="3" borderId="63" xfId="2" applyFont="1" applyBorder="1" applyAlignment="1">
      <alignment horizontal="right" wrapText="1"/>
    </xf>
    <xf numFmtId="4" fontId="25" fillId="2" borderId="3" xfId="1" applyNumberFormat="1" applyFont="1" applyBorder="1"/>
    <xf numFmtId="0" fontId="25" fillId="3" borderId="58" xfId="2" applyFont="1" applyBorder="1" applyAlignment="1">
      <alignment horizontal="left" wrapText="1"/>
    </xf>
    <xf numFmtId="3" fontId="36" fillId="2" borderId="30" xfId="1" applyNumberFormat="1" applyBorder="1" applyAlignment="1">
      <alignment horizontal="right"/>
    </xf>
    <xf numFmtId="0" fontId="0" fillId="0" borderId="0" xfId="0" applyAlignment="1">
      <alignment horizontal="left" wrapText="1"/>
    </xf>
    <xf numFmtId="0" fontId="25" fillId="3" borderId="18" xfId="2" applyFont="1" applyBorder="1" applyAlignment="1">
      <alignment horizontal="center" wrapText="1"/>
    </xf>
    <xf numFmtId="0" fontId="25" fillId="3" borderId="66" xfId="2" applyFont="1" applyBorder="1" applyAlignment="1">
      <alignment horizontal="center" wrapText="1"/>
    </xf>
    <xf numFmtId="0" fontId="25" fillId="3" borderId="52" xfId="2" applyFont="1" applyBorder="1" applyAlignment="1">
      <alignment horizontal="center" wrapText="1"/>
    </xf>
    <xf numFmtId="0" fontId="0" fillId="0" borderId="66" xfId="0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3" fontId="36" fillId="2" borderId="13" xfId="1" applyNumberFormat="1" applyBorder="1" applyAlignment="1">
      <alignment horizontal="center"/>
    </xf>
    <xf numFmtId="3" fontId="36" fillId="2" borderId="14" xfId="1" applyNumberFormat="1" applyBorder="1" applyAlignment="1">
      <alignment horizontal="center"/>
    </xf>
    <xf numFmtId="0" fontId="4" fillId="3" borderId="18" xfId="2" applyFont="1" applyBorder="1" applyAlignment="1">
      <alignment wrapText="1"/>
    </xf>
    <xf numFmtId="0" fontId="0" fillId="0" borderId="52" xfId="0" applyBorder="1" applyAlignment="1">
      <alignment wrapText="1"/>
    </xf>
    <xf numFmtId="0" fontId="4" fillId="3" borderId="18" xfId="2" applyFont="1" applyBorder="1" applyAlignment="1">
      <alignment horizontal="center" wrapText="1"/>
    </xf>
    <xf numFmtId="0" fontId="0" fillId="0" borderId="66" xfId="0" applyBorder="1" applyAlignment="1">
      <alignment wrapText="1"/>
    </xf>
    <xf numFmtId="0" fontId="0" fillId="0" borderId="52" xfId="0" applyBorder="1" applyAlignment="1"/>
    <xf numFmtId="0" fontId="25" fillId="3" borderId="18" xfId="2" applyFont="1" applyBorder="1" applyAlignment="1">
      <alignment horizontal="left" wrapText="1"/>
    </xf>
    <xf numFmtId="0" fontId="25" fillId="3" borderId="66" xfId="2" applyFont="1" applyBorder="1" applyAlignment="1">
      <alignment horizontal="left" wrapText="1"/>
    </xf>
    <xf numFmtId="0" fontId="25" fillId="3" borderId="52" xfId="2" applyFont="1" applyBorder="1" applyAlignment="1">
      <alignment horizontal="left" wrapText="1"/>
    </xf>
    <xf numFmtId="0" fontId="25" fillId="3" borderId="18" xfId="2" applyFont="1" applyBorder="1" applyAlignment="1">
      <alignment wrapText="1"/>
    </xf>
    <xf numFmtId="0" fontId="25" fillId="3" borderId="52" xfId="2" applyFont="1" applyBorder="1" applyAlignment="1">
      <alignment wrapText="1"/>
    </xf>
    <xf numFmtId="0" fontId="25" fillId="3" borderId="31" xfId="2" applyFont="1" applyBorder="1" applyAlignment="1">
      <alignment horizontal="center" wrapText="1"/>
    </xf>
    <xf numFmtId="0" fontId="25" fillId="3" borderId="35" xfId="2" applyFont="1" applyBorder="1" applyAlignment="1">
      <alignment horizontal="center" wrapText="1"/>
    </xf>
    <xf numFmtId="0" fontId="0" fillId="0" borderId="36" xfId="0" applyBorder="1" applyAlignment="1"/>
    <xf numFmtId="0" fontId="25" fillId="3" borderId="48" xfId="2" applyFont="1" applyBorder="1" applyAlignment="1">
      <alignment horizontal="center" wrapText="1"/>
    </xf>
    <xf numFmtId="0" fontId="30" fillId="3" borderId="18" xfId="2" applyFont="1" applyBorder="1" applyAlignment="1">
      <alignment horizontal="center" wrapText="1"/>
    </xf>
    <xf numFmtId="0" fontId="30" fillId="3" borderId="66" xfId="2" applyFont="1" applyBorder="1" applyAlignment="1">
      <alignment horizontal="center" wrapText="1"/>
    </xf>
    <xf numFmtId="0" fontId="30" fillId="3" borderId="52" xfId="2" applyFont="1" applyBorder="1" applyAlignment="1">
      <alignment horizontal="center" wrapText="1"/>
    </xf>
    <xf numFmtId="0" fontId="31" fillId="3" borderId="28" xfId="2" applyFont="1" applyBorder="1" applyAlignment="1">
      <alignment horizontal="center" wrapText="1"/>
    </xf>
    <xf numFmtId="0" fontId="32" fillId="0" borderId="61" xfId="0" applyFont="1" applyBorder="1" applyAlignment="1"/>
    <xf numFmtId="0" fontId="30" fillId="3" borderId="63" xfId="2" applyFont="1" applyBorder="1" applyAlignment="1">
      <alignment horizontal="center" wrapText="1"/>
    </xf>
    <xf numFmtId="0" fontId="30" fillId="3" borderId="64" xfId="2" applyFont="1" applyBorder="1" applyAlignment="1">
      <alignment horizontal="center" wrapText="1"/>
    </xf>
    <xf numFmtId="0" fontId="0" fillId="0" borderId="66" xfId="0" applyBorder="1" applyAlignment="1"/>
  </cellXfs>
  <cellStyles count="13">
    <cellStyle name="20% - Énfasis1" xfId="1" builtinId="30"/>
    <cellStyle name="40% - Énfasis1" xfId="2" builtinId="31"/>
    <cellStyle name="Euro" xfId="3"/>
    <cellStyle name="Euro 2" xfId="7"/>
    <cellStyle name="Euro 3" xfId="6"/>
    <cellStyle name="Millares" xfId="4" builtinId="3"/>
    <cellStyle name="Millares 2" xfId="11"/>
    <cellStyle name="Millares 3" xfId="12"/>
    <cellStyle name="Normal" xfId="0" builtinId="0"/>
    <cellStyle name="Normal 2" xfId="8"/>
    <cellStyle name="Normal 3" xfId="10"/>
    <cellStyle name="Normal 4" xfId="5"/>
    <cellStyle name="Porcentaje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W315"/>
  <sheetViews>
    <sheetView tabSelected="1" zoomScaleNormal="100" workbookViewId="0">
      <selection activeCell="G27" sqref="G27"/>
    </sheetView>
  </sheetViews>
  <sheetFormatPr baseColWidth="10" defaultColWidth="11.42578125" defaultRowHeight="12.75" x14ac:dyDescent="0.2"/>
  <cols>
    <col min="1" max="1" width="33" style="25" customWidth="1"/>
    <col min="2" max="2" width="6.42578125" style="20" customWidth="1"/>
    <col min="3" max="3" width="12.42578125" customWidth="1"/>
    <col min="4" max="4" width="10.85546875" customWidth="1"/>
    <col min="5" max="5" width="12.140625" customWidth="1"/>
    <col min="6" max="6" width="13.28515625" customWidth="1"/>
    <col min="7" max="7" width="8.42578125" customWidth="1"/>
    <col min="8" max="8" width="12.42578125" customWidth="1"/>
    <col min="9" max="9" width="10" bestFit="1" customWidth="1"/>
    <col min="10" max="10" width="10.28515625" customWidth="1"/>
    <col min="11" max="12" width="9.28515625" customWidth="1"/>
    <col min="13" max="13" width="7.42578125" customWidth="1"/>
    <col min="14" max="14" width="10.42578125" customWidth="1"/>
    <col min="15" max="15" width="7.7109375" customWidth="1"/>
    <col min="16" max="16" width="12.7109375" customWidth="1"/>
    <col min="17" max="17" width="14.7109375" customWidth="1"/>
    <col min="18" max="18" width="9.28515625" customWidth="1"/>
    <col min="19" max="19" width="7.5703125" customWidth="1"/>
    <col min="20" max="20" width="10.42578125" customWidth="1"/>
    <col min="21" max="22" width="10.85546875" customWidth="1"/>
  </cols>
  <sheetData>
    <row r="1" spans="1:10" ht="13.5" thickBot="1" x14ac:dyDescent="0.25"/>
    <row r="2" spans="1:10" ht="15.75" thickBot="1" x14ac:dyDescent="0.3">
      <c r="A2" s="95" t="s">
        <v>827</v>
      </c>
      <c r="B2"/>
    </row>
    <row r="3" spans="1:10" ht="15" x14ac:dyDescent="0.25">
      <c r="A3" s="97" t="s">
        <v>803</v>
      </c>
      <c r="B3"/>
    </row>
    <row r="4" spans="1:10" s="3" customFormat="1" ht="30" customHeight="1" thickBot="1" x14ac:dyDescent="0.3">
      <c r="A4" s="96" t="s">
        <v>924</v>
      </c>
    </row>
    <row r="5" spans="1:10" ht="15" x14ac:dyDescent="0.25">
      <c r="A5" s="36"/>
      <c r="B5" s="82"/>
      <c r="C5" s="89" t="s">
        <v>828</v>
      </c>
      <c r="D5" s="89" t="s">
        <v>829</v>
      </c>
      <c r="E5" s="90" t="s">
        <v>830</v>
      </c>
    </row>
    <row r="6" spans="1:10" ht="15" customHeight="1" x14ac:dyDescent="0.25">
      <c r="B6" s="93">
        <v>2004</v>
      </c>
      <c r="C6" s="91">
        <v>558265</v>
      </c>
      <c r="D6" s="91">
        <v>269582</v>
      </c>
      <c r="E6" s="92">
        <v>288683</v>
      </c>
    </row>
    <row r="7" spans="1:10" ht="15" customHeight="1" x14ac:dyDescent="0.25">
      <c r="B7" s="93">
        <v>2005</v>
      </c>
      <c r="C7" s="83">
        <v>560755</v>
      </c>
      <c r="D7" s="83">
        <v>271154</v>
      </c>
      <c r="E7" s="84">
        <v>289601</v>
      </c>
      <c r="I7" s="12"/>
    </row>
    <row r="8" spans="1:10" ht="15" customHeight="1" x14ac:dyDescent="0.25">
      <c r="B8" s="93">
        <v>2006</v>
      </c>
      <c r="C8" s="85">
        <v>573909</v>
      </c>
      <c r="D8" s="85">
        <v>278029</v>
      </c>
      <c r="E8" s="86">
        <v>295880</v>
      </c>
      <c r="I8" s="12"/>
    </row>
    <row r="9" spans="1:10" ht="15" x14ac:dyDescent="0.25">
      <c r="B9" s="93">
        <v>2007</v>
      </c>
      <c r="C9" s="85">
        <v>574353</v>
      </c>
      <c r="D9" s="85">
        <v>277706</v>
      </c>
      <c r="E9" s="86">
        <v>296647</v>
      </c>
      <c r="I9" s="12"/>
    </row>
    <row r="10" spans="1:10" ht="15" x14ac:dyDescent="0.25">
      <c r="B10" s="93">
        <v>2008</v>
      </c>
      <c r="C10" s="85">
        <v>576725</v>
      </c>
      <c r="D10" s="85">
        <v>278745</v>
      </c>
      <c r="E10" s="86">
        <v>297980</v>
      </c>
      <c r="H10" s="10"/>
      <c r="I10" s="12"/>
      <c r="J10" s="15"/>
    </row>
    <row r="11" spans="1:10" s="3" customFormat="1" ht="15" x14ac:dyDescent="0.25">
      <c r="A11" s="25"/>
      <c r="B11" s="93">
        <v>2009</v>
      </c>
      <c r="C11" s="85">
        <v>577884</v>
      </c>
      <c r="D11" s="85">
        <v>279111</v>
      </c>
      <c r="E11" s="86">
        <v>298773</v>
      </c>
      <c r="G11"/>
      <c r="H11" s="15"/>
      <c r="I11" s="28"/>
      <c r="J11" s="15"/>
    </row>
    <row r="12" spans="1:10" ht="15" x14ac:dyDescent="0.25">
      <c r="B12" s="93">
        <v>2010</v>
      </c>
      <c r="C12" s="85">
        <v>577095</v>
      </c>
      <c r="D12" s="85">
        <v>278296</v>
      </c>
      <c r="E12" s="86">
        <v>298799</v>
      </c>
      <c r="I12" s="12"/>
      <c r="J12" s="15"/>
    </row>
    <row r="13" spans="1:10" ht="15" x14ac:dyDescent="0.25">
      <c r="B13" s="93">
        <v>2011</v>
      </c>
      <c r="C13" s="85">
        <v>576938</v>
      </c>
      <c r="D13" s="85">
        <v>277880</v>
      </c>
      <c r="E13" s="86">
        <v>299058</v>
      </c>
      <c r="I13" s="12"/>
      <c r="J13" s="15"/>
    </row>
    <row r="14" spans="1:10" ht="15" x14ac:dyDescent="0.25">
      <c r="B14" s="93">
        <v>2012</v>
      </c>
      <c r="C14" s="85">
        <v>575322</v>
      </c>
      <c r="D14" s="85">
        <v>276858</v>
      </c>
      <c r="E14" s="86">
        <v>298464</v>
      </c>
      <c r="I14" s="12"/>
      <c r="J14" s="15"/>
    </row>
    <row r="15" spans="1:10" ht="15" x14ac:dyDescent="0.25">
      <c r="B15" s="93">
        <v>2013</v>
      </c>
      <c r="C15" s="85">
        <v>575127</v>
      </c>
      <c r="D15" s="85">
        <v>276879</v>
      </c>
      <c r="E15" s="86">
        <v>298248</v>
      </c>
      <c r="I15" s="12"/>
      <c r="J15" s="15"/>
    </row>
    <row r="16" spans="1:10" ht="15" x14ac:dyDescent="0.25">
      <c r="B16" s="93">
        <v>2014</v>
      </c>
      <c r="C16" s="85">
        <v>572267</v>
      </c>
      <c r="D16" s="85">
        <v>275523</v>
      </c>
      <c r="E16" s="86">
        <v>296744</v>
      </c>
      <c r="J16" s="15"/>
    </row>
    <row r="17" spans="1:22" ht="15" x14ac:dyDescent="0.25">
      <c r="B17" s="93">
        <v>2015</v>
      </c>
      <c r="C17" s="85">
        <v>572947</v>
      </c>
      <c r="D17" s="85">
        <v>275916</v>
      </c>
      <c r="E17" s="86">
        <v>297031</v>
      </c>
      <c r="J17" s="15"/>
    </row>
    <row r="18" spans="1:22" ht="15" x14ac:dyDescent="0.25">
      <c r="B18" s="265">
        <v>2016</v>
      </c>
      <c r="C18" s="144">
        <v>571069</v>
      </c>
      <c r="D18" s="144">
        <v>274769</v>
      </c>
      <c r="E18" s="146">
        <v>296300</v>
      </c>
      <c r="J18" s="15"/>
    </row>
    <row r="19" spans="1:22" ht="15" x14ac:dyDescent="0.25">
      <c r="B19" s="265">
        <v>2017</v>
      </c>
      <c r="C19" s="144">
        <v>570006</v>
      </c>
      <c r="D19" s="144">
        <v>274177</v>
      </c>
      <c r="E19" s="146">
        <v>295829</v>
      </c>
      <c r="J19" s="15"/>
    </row>
    <row r="20" spans="1:22" ht="15" x14ac:dyDescent="0.25">
      <c r="B20" s="265">
        <v>2018</v>
      </c>
      <c r="C20" s="144">
        <v>573832</v>
      </c>
      <c r="D20" s="144">
        <v>275899</v>
      </c>
      <c r="E20" s="146">
        <v>297933</v>
      </c>
      <c r="J20" s="15"/>
    </row>
    <row r="21" spans="1:22" ht="15" x14ac:dyDescent="0.25">
      <c r="B21" s="265">
        <v>2019</v>
      </c>
      <c r="C21" s="144">
        <v>576094</v>
      </c>
      <c r="D21" s="144">
        <v>276797</v>
      </c>
      <c r="E21" s="146">
        <v>299297</v>
      </c>
      <c r="J21" s="15"/>
    </row>
    <row r="22" spans="1:22" ht="15" x14ac:dyDescent="0.25">
      <c r="B22" s="265">
        <v>2020</v>
      </c>
      <c r="C22" s="144">
        <v>580469</v>
      </c>
      <c r="D22" s="144">
        <v>278895</v>
      </c>
      <c r="E22" s="146">
        <v>301574</v>
      </c>
    </row>
    <row r="23" spans="1:22" ht="15" x14ac:dyDescent="0.25">
      <c r="B23" s="265">
        <v>2021</v>
      </c>
      <c r="C23" s="144">
        <v>579984</v>
      </c>
      <c r="D23" s="144">
        <v>278592</v>
      </c>
      <c r="E23" s="146">
        <v>301392</v>
      </c>
    </row>
    <row r="24" spans="1:22" ht="15" x14ac:dyDescent="0.25">
      <c r="B24" s="265">
        <v>2022</v>
      </c>
      <c r="C24" s="144">
        <v>580032</v>
      </c>
      <c r="D24" s="144">
        <v>278601</v>
      </c>
      <c r="E24" s="146">
        <v>301431</v>
      </c>
    </row>
    <row r="25" spans="1:22" ht="15" x14ac:dyDescent="0.25">
      <c r="B25" s="265">
        <v>2023</v>
      </c>
      <c r="C25" s="144">
        <v>586770</v>
      </c>
      <c r="D25" s="144">
        <v>281499</v>
      </c>
      <c r="E25" s="146">
        <v>305271</v>
      </c>
    </row>
    <row r="26" spans="1:22" ht="15.75" thickBot="1" x14ac:dyDescent="0.3">
      <c r="B26" s="94">
        <v>2024</v>
      </c>
      <c r="C26" s="87">
        <v>593333</v>
      </c>
      <c r="D26" s="87">
        <v>284556</v>
      </c>
      <c r="E26" s="88">
        <v>308777</v>
      </c>
    </row>
    <row r="27" spans="1:22" x14ac:dyDescent="0.2">
      <c r="E27" s="10"/>
    </row>
    <row r="28" spans="1:22" ht="13.5" thickBot="1" x14ac:dyDescent="0.25">
      <c r="E28" s="10"/>
    </row>
    <row r="29" spans="1:22" ht="15.75" thickBot="1" x14ac:dyDescent="0.3">
      <c r="A29" s="95" t="s">
        <v>97</v>
      </c>
    </row>
    <row r="30" spans="1:22" ht="15" x14ac:dyDescent="0.25">
      <c r="A30" s="97" t="s">
        <v>803</v>
      </c>
    </row>
    <row r="31" spans="1:22" ht="15.75" thickBot="1" x14ac:dyDescent="0.3">
      <c r="A31" s="96" t="s">
        <v>91</v>
      </c>
    </row>
    <row r="32" spans="1:22" ht="30" x14ac:dyDescent="0.25">
      <c r="B32" s="103"/>
      <c r="C32" s="104" t="s">
        <v>101</v>
      </c>
      <c r="D32" s="104" t="s">
        <v>102</v>
      </c>
      <c r="E32" s="104" t="s">
        <v>103</v>
      </c>
      <c r="F32" s="104" t="s">
        <v>105</v>
      </c>
      <c r="G32" s="104" t="s">
        <v>106</v>
      </c>
      <c r="H32" s="104" t="s">
        <v>107</v>
      </c>
      <c r="I32" s="104" t="s">
        <v>109</v>
      </c>
      <c r="J32" s="104" t="s">
        <v>440</v>
      </c>
      <c r="K32" s="104" t="s">
        <v>110</v>
      </c>
      <c r="L32" s="104" t="s">
        <v>442</v>
      </c>
      <c r="M32" s="104" t="s">
        <v>111</v>
      </c>
      <c r="N32" s="104" t="s">
        <v>112</v>
      </c>
      <c r="O32" s="104" t="s">
        <v>113</v>
      </c>
      <c r="P32" s="104" t="s">
        <v>114</v>
      </c>
      <c r="Q32" s="104" t="s">
        <v>115</v>
      </c>
      <c r="R32" s="104" t="s">
        <v>104</v>
      </c>
      <c r="S32" s="104" t="s">
        <v>108</v>
      </c>
      <c r="T32" s="104" t="s">
        <v>98</v>
      </c>
      <c r="U32" s="104" t="s">
        <v>99</v>
      </c>
      <c r="V32" s="105" t="s">
        <v>100</v>
      </c>
    </row>
    <row r="33" spans="1:23" ht="15" x14ac:dyDescent="0.25">
      <c r="B33" s="93">
        <v>2000</v>
      </c>
      <c r="C33" s="85">
        <v>21649</v>
      </c>
      <c r="D33" s="85">
        <v>17021</v>
      </c>
      <c r="E33" s="85">
        <v>4072</v>
      </c>
      <c r="F33" s="85">
        <v>31964</v>
      </c>
      <c r="G33" s="85">
        <v>13188</v>
      </c>
      <c r="H33" s="85">
        <v>3003</v>
      </c>
      <c r="I33" s="85">
        <v>3124</v>
      </c>
      <c r="J33" s="85">
        <v>47914</v>
      </c>
      <c r="K33" s="100">
        <v>531565</v>
      </c>
      <c r="L33" s="85">
        <v>41912</v>
      </c>
      <c r="M33" s="85">
        <v>6608</v>
      </c>
      <c r="N33" s="85">
        <v>23029</v>
      </c>
      <c r="O33" s="85">
        <v>616</v>
      </c>
      <c r="P33" s="85">
        <v>41281</v>
      </c>
      <c r="Q33" s="85">
        <v>727497</v>
      </c>
      <c r="R33" s="85">
        <v>12509</v>
      </c>
      <c r="S33" s="85">
        <v>17868</v>
      </c>
      <c r="T33" s="85">
        <v>1278851</v>
      </c>
      <c r="U33" s="85">
        <v>7340052</v>
      </c>
      <c r="V33" s="86">
        <v>40499786</v>
      </c>
    </row>
    <row r="34" spans="1:23" s="106" customFormat="1" ht="15" x14ac:dyDescent="0.25">
      <c r="A34" s="102"/>
      <c r="B34" s="93">
        <v>2001</v>
      </c>
      <c r="C34" s="85">
        <v>22654</v>
      </c>
      <c r="D34" s="85">
        <v>17488</v>
      </c>
      <c r="E34" s="85">
        <v>4093</v>
      </c>
      <c r="F34" s="85">
        <v>33557</v>
      </c>
      <c r="G34" s="85">
        <v>13483</v>
      </c>
      <c r="H34" s="85">
        <v>3016</v>
      </c>
      <c r="I34" s="85">
        <v>3146</v>
      </c>
      <c r="J34" s="85">
        <v>50263</v>
      </c>
      <c r="K34" s="100">
        <v>534207</v>
      </c>
      <c r="L34" s="85">
        <v>44741</v>
      </c>
      <c r="M34" s="85">
        <v>6593</v>
      </c>
      <c r="N34" s="85">
        <v>24224</v>
      </c>
      <c r="O34" s="85">
        <v>618</v>
      </c>
      <c r="P34" s="85">
        <v>43613</v>
      </c>
      <c r="Q34" s="85">
        <v>737161</v>
      </c>
      <c r="R34" s="85">
        <v>12471</v>
      </c>
      <c r="S34" s="85">
        <v>17998</v>
      </c>
      <c r="T34" s="85">
        <v>1302240</v>
      </c>
      <c r="U34" s="85">
        <v>7403968</v>
      </c>
      <c r="V34" s="86">
        <v>41116843</v>
      </c>
    </row>
    <row r="35" spans="1:23" ht="15" x14ac:dyDescent="0.25">
      <c r="B35" s="93">
        <v>2002</v>
      </c>
      <c r="C35" s="85">
        <v>23774</v>
      </c>
      <c r="D35" s="85">
        <v>17941</v>
      </c>
      <c r="E35" s="85">
        <v>4108</v>
      </c>
      <c r="F35" s="85">
        <v>35946</v>
      </c>
      <c r="G35" s="85">
        <v>13900</v>
      </c>
      <c r="H35" s="85">
        <v>2979</v>
      </c>
      <c r="I35" s="85">
        <v>3137</v>
      </c>
      <c r="J35" s="85">
        <v>53270</v>
      </c>
      <c r="K35" s="100">
        <v>535686</v>
      </c>
      <c r="L35" s="85">
        <v>47565</v>
      </c>
      <c r="M35" s="85">
        <v>6600</v>
      </c>
      <c r="N35" s="85">
        <v>25682</v>
      </c>
      <c r="O35" s="85">
        <v>628</v>
      </c>
      <c r="P35" s="85">
        <v>46683</v>
      </c>
      <c r="Q35" s="85">
        <v>747857</v>
      </c>
      <c r="R35" s="85">
        <v>12538</v>
      </c>
      <c r="S35" s="85">
        <v>18255</v>
      </c>
      <c r="T35" s="85">
        <v>1330010</v>
      </c>
      <c r="U35" s="85">
        <v>7478432</v>
      </c>
      <c r="V35" s="86">
        <v>41837888</v>
      </c>
      <c r="W35" s="10"/>
    </row>
    <row r="36" spans="1:23" ht="15" x14ac:dyDescent="0.25">
      <c r="B36" s="93">
        <v>2003</v>
      </c>
      <c r="C36" s="85">
        <v>25401</v>
      </c>
      <c r="D36" s="85">
        <v>18797</v>
      </c>
      <c r="E36" s="85">
        <v>4269</v>
      </c>
      <c r="F36" s="85">
        <v>40064</v>
      </c>
      <c r="G36" s="85">
        <v>14783</v>
      </c>
      <c r="H36" s="85">
        <v>2942</v>
      </c>
      <c r="I36" s="85">
        <v>3167</v>
      </c>
      <c r="J36" s="85">
        <v>57133</v>
      </c>
      <c r="K36" s="100">
        <v>547105</v>
      </c>
      <c r="L36" s="85">
        <v>52189</v>
      </c>
      <c r="M36" s="85">
        <v>6940</v>
      </c>
      <c r="N36" s="85">
        <v>28007</v>
      </c>
      <c r="O36" s="85">
        <v>624</v>
      </c>
      <c r="P36" s="85">
        <v>50649</v>
      </c>
      <c r="Q36" s="85">
        <v>774700</v>
      </c>
      <c r="R36" s="85">
        <v>12739</v>
      </c>
      <c r="S36" s="85">
        <v>19213</v>
      </c>
      <c r="T36" s="85">
        <v>1374890</v>
      </c>
      <c r="U36" s="85">
        <v>7606848</v>
      </c>
      <c r="V36" s="86">
        <v>42717064</v>
      </c>
      <c r="W36" s="10"/>
    </row>
    <row r="37" spans="1:23" ht="15" x14ac:dyDescent="0.25">
      <c r="B37" s="93">
        <v>2004</v>
      </c>
      <c r="C37" s="85">
        <v>26764</v>
      </c>
      <c r="D37" s="85">
        <v>19324</v>
      </c>
      <c r="E37" s="85">
        <v>4244</v>
      </c>
      <c r="F37" s="85">
        <v>42437</v>
      </c>
      <c r="G37" s="85">
        <v>15524</v>
      </c>
      <c r="H37" s="85">
        <v>3127</v>
      </c>
      <c r="I37" s="85">
        <v>3197</v>
      </c>
      <c r="J37" s="85">
        <v>58957</v>
      </c>
      <c r="K37" s="100">
        <v>547731</v>
      </c>
      <c r="L37" s="85">
        <v>52573</v>
      </c>
      <c r="M37" s="85">
        <v>7165</v>
      </c>
      <c r="N37" s="85">
        <v>30169</v>
      </c>
      <c r="O37" s="85">
        <v>679</v>
      </c>
      <c r="P37" s="85">
        <v>52354</v>
      </c>
      <c r="Q37" s="85">
        <v>784848</v>
      </c>
      <c r="R37" s="85">
        <v>12838</v>
      </c>
      <c r="S37" s="85">
        <v>19295</v>
      </c>
      <c r="T37" s="85">
        <v>1397925</v>
      </c>
      <c r="U37" s="85">
        <v>7687518</v>
      </c>
      <c r="V37" s="86">
        <v>43197684</v>
      </c>
      <c r="W37" s="10"/>
    </row>
    <row r="38" spans="1:23" ht="15" x14ac:dyDescent="0.25">
      <c r="B38" s="93">
        <v>2005</v>
      </c>
      <c r="C38" s="85">
        <v>28509</v>
      </c>
      <c r="D38" s="85">
        <v>20074</v>
      </c>
      <c r="E38" s="85">
        <v>4313</v>
      </c>
      <c r="F38" s="85">
        <v>45686</v>
      </c>
      <c r="G38" s="85">
        <v>16692</v>
      </c>
      <c r="H38" s="85">
        <v>3240</v>
      </c>
      <c r="I38" s="85">
        <v>3287</v>
      </c>
      <c r="J38" s="85">
        <v>62915</v>
      </c>
      <c r="K38" s="100">
        <v>558287</v>
      </c>
      <c r="L38" s="85">
        <v>56838</v>
      </c>
      <c r="M38" s="85">
        <v>7555</v>
      </c>
      <c r="N38" s="85">
        <v>31996</v>
      </c>
      <c r="O38" s="85">
        <v>699</v>
      </c>
      <c r="P38" s="85">
        <v>55479</v>
      </c>
      <c r="Q38" s="85">
        <v>808946</v>
      </c>
      <c r="R38" s="85">
        <v>13013</v>
      </c>
      <c r="S38" s="85">
        <v>20116</v>
      </c>
      <c r="T38" s="85">
        <v>1453409</v>
      </c>
      <c r="U38" s="85">
        <v>7849799</v>
      </c>
      <c r="V38" s="86">
        <v>44108530</v>
      </c>
      <c r="W38" s="10"/>
    </row>
    <row r="39" spans="1:23" ht="15" x14ac:dyDescent="0.25">
      <c r="B39" s="93">
        <v>2006</v>
      </c>
      <c r="C39" s="85">
        <v>30281</v>
      </c>
      <c r="D39" s="85">
        <v>21070</v>
      </c>
      <c r="E39" s="85">
        <v>4309</v>
      </c>
      <c r="F39" s="85">
        <v>50298</v>
      </c>
      <c r="G39" s="85">
        <v>17690</v>
      </c>
      <c r="H39" s="85">
        <v>3364</v>
      </c>
      <c r="I39" s="85">
        <v>3384</v>
      </c>
      <c r="J39" s="85">
        <v>63899</v>
      </c>
      <c r="K39" s="100">
        <v>560631</v>
      </c>
      <c r="L39" s="85">
        <v>61147</v>
      </c>
      <c r="M39" s="85">
        <v>7812</v>
      </c>
      <c r="N39" s="85">
        <v>33817</v>
      </c>
      <c r="O39" s="85">
        <v>707</v>
      </c>
      <c r="P39" s="85">
        <v>58683</v>
      </c>
      <c r="Q39" s="85">
        <v>825801</v>
      </c>
      <c r="R39" s="85">
        <v>13204</v>
      </c>
      <c r="S39" s="85">
        <v>20551</v>
      </c>
      <c r="T39" s="85">
        <v>1491287</v>
      </c>
      <c r="U39" s="85">
        <v>7975672</v>
      </c>
      <c r="V39" s="86">
        <v>44708964</v>
      </c>
      <c r="W39" s="10"/>
    </row>
    <row r="40" spans="1:23" ht="15" x14ac:dyDescent="0.25">
      <c r="B40" s="93">
        <v>2007</v>
      </c>
      <c r="C40" s="85">
        <v>31884</v>
      </c>
      <c r="D40" s="85">
        <v>21776</v>
      </c>
      <c r="E40" s="85">
        <v>4299</v>
      </c>
      <c r="F40" s="85">
        <v>52217</v>
      </c>
      <c r="G40" s="85">
        <v>18865</v>
      </c>
      <c r="H40" s="85">
        <v>3421</v>
      </c>
      <c r="I40" s="85">
        <v>3530</v>
      </c>
      <c r="J40" s="85">
        <v>65421</v>
      </c>
      <c r="K40" s="100">
        <v>561250</v>
      </c>
      <c r="L40" s="85">
        <v>64288</v>
      </c>
      <c r="M40" s="85">
        <v>8129</v>
      </c>
      <c r="N40" s="85">
        <v>35714</v>
      </c>
      <c r="O40" s="85">
        <v>704</v>
      </c>
      <c r="P40" s="85">
        <v>60010</v>
      </c>
      <c r="Q40" s="85">
        <v>835976</v>
      </c>
      <c r="R40" s="85">
        <v>13307</v>
      </c>
      <c r="S40" s="85">
        <v>20870</v>
      </c>
      <c r="T40" s="85">
        <v>1517523</v>
      </c>
      <c r="U40" s="85">
        <v>8059461</v>
      </c>
      <c r="V40" s="86">
        <v>45200737</v>
      </c>
      <c r="W40" s="15"/>
    </row>
    <row r="41" spans="1:23" ht="15" x14ac:dyDescent="0.25">
      <c r="B41" s="93">
        <v>2008</v>
      </c>
      <c r="C41" s="85">
        <v>33567</v>
      </c>
      <c r="D41" s="85">
        <v>22785</v>
      </c>
      <c r="E41" s="85">
        <v>4316</v>
      </c>
      <c r="F41" s="85">
        <v>55960</v>
      </c>
      <c r="G41" s="85">
        <v>20436</v>
      </c>
      <c r="H41" s="85">
        <v>3509</v>
      </c>
      <c r="I41" s="85">
        <v>3625</v>
      </c>
      <c r="J41" s="85">
        <v>68646</v>
      </c>
      <c r="K41" s="100">
        <v>566447</v>
      </c>
      <c r="L41" s="85">
        <v>70437</v>
      </c>
      <c r="M41" s="85">
        <v>8652</v>
      </c>
      <c r="N41" s="85">
        <v>37145</v>
      </c>
      <c r="O41" s="85">
        <v>724</v>
      </c>
      <c r="P41" s="85">
        <v>63077</v>
      </c>
      <c r="Q41" s="85">
        <v>855163</v>
      </c>
      <c r="R41" s="85">
        <v>13436</v>
      </c>
      <c r="S41" s="85">
        <v>21484</v>
      </c>
      <c r="T41" s="85">
        <v>1563261</v>
      </c>
      <c r="U41" s="85">
        <v>8202220</v>
      </c>
      <c r="V41" s="86">
        <v>46157822</v>
      </c>
      <c r="W41" s="10"/>
    </row>
    <row r="42" spans="1:23" ht="15" x14ac:dyDescent="0.25">
      <c r="B42" s="93">
        <v>2009</v>
      </c>
      <c r="C42" s="85">
        <v>35114</v>
      </c>
      <c r="D42" s="85">
        <v>23319</v>
      </c>
      <c r="E42" s="85">
        <v>4298</v>
      </c>
      <c r="F42" s="85">
        <v>58854</v>
      </c>
      <c r="G42" s="85">
        <v>21313</v>
      </c>
      <c r="H42" s="85">
        <v>3520</v>
      </c>
      <c r="I42" s="85">
        <v>3621</v>
      </c>
      <c r="J42" s="85">
        <v>71482</v>
      </c>
      <c r="K42" s="100">
        <v>568305</v>
      </c>
      <c r="L42" s="85">
        <v>73787</v>
      </c>
      <c r="M42" s="85">
        <v>8785</v>
      </c>
      <c r="N42" s="85">
        <v>38666</v>
      </c>
      <c r="O42" s="85">
        <v>722</v>
      </c>
      <c r="P42" s="85">
        <v>65448</v>
      </c>
      <c r="Q42" s="85">
        <v>867226</v>
      </c>
      <c r="R42" s="85">
        <v>13395</v>
      </c>
      <c r="S42" s="85">
        <v>21866</v>
      </c>
      <c r="T42" s="85">
        <v>1593068</v>
      </c>
      <c r="U42" s="85">
        <v>8302923</v>
      </c>
      <c r="V42" s="86">
        <v>46745807</v>
      </c>
      <c r="W42" s="10"/>
    </row>
    <row r="43" spans="1:23" ht="15" x14ac:dyDescent="0.25">
      <c r="B43" s="93">
        <v>2010</v>
      </c>
      <c r="C43" s="85">
        <v>35832</v>
      </c>
      <c r="D43" s="85">
        <v>23675</v>
      </c>
      <c r="E43" s="85">
        <v>4257</v>
      </c>
      <c r="F43" s="85">
        <v>61383</v>
      </c>
      <c r="G43" s="85">
        <v>22173</v>
      </c>
      <c r="H43" s="85">
        <v>3554</v>
      </c>
      <c r="I43" s="85">
        <v>3681</v>
      </c>
      <c r="J43" s="85">
        <v>71783</v>
      </c>
      <c r="K43" s="100">
        <v>568507</v>
      </c>
      <c r="L43" s="85">
        <v>76362</v>
      </c>
      <c r="M43" s="85">
        <v>8990</v>
      </c>
      <c r="N43" s="85">
        <v>39922</v>
      </c>
      <c r="O43" s="85">
        <v>737</v>
      </c>
      <c r="P43" s="85">
        <v>66957</v>
      </c>
      <c r="Q43" s="85">
        <v>987813</v>
      </c>
      <c r="R43" s="85">
        <v>13474</v>
      </c>
      <c r="S43" s="85">
        <v>22030</v>
      </c>
      <c r="T43" s="85">
        <v>1609557</v>
      </c>
      <c r="U43" s="85">
        <v>8370975</v>
      </c>
      <c r="V43" s="86">
        <v>47021031</v>
      </c>
      <c r="W43" s="10"/>
    </row>
    <row r="44" spans="1:23" ht="15" x14ac:dyDescent="0.25">
      <c r="B44" s="93">
        <v>2011</v>
      </c>
      <c r="C44" s="85">
        <v>36730</v>
      </c>
      <c r="D44" s="85">
        <v>23807</v>
      </c>
      <c r="E44" s="85">
        <v>4221</v>
      </c>
      <c r="F44" s="85">
        <v>63788</v>
      </c>
      <c r="G44" s="85">
        <v>22867</v>
      </c>
      <c r="H44" s="85">
        <v>3675</v>
      </c>
      <c r="I44" s="85">
        <v>3673</v>
      </c>
      <c r="J44" s="85">
        <v>74054</v>
      </c>
      <c r="K44" s="100">
        <v>568030</v>
      </c>
      <c r="L44" s="85">
        <v>79262</v>
      </c>
      <c r="M44" s="85">
        <v>9137</v>
      </c>
      <c r="N44" s="85">
        <v>40339</v>
      </c>
      <c r="O44" s="85">
        <v>768</v>
      </c>
      <c r="P44" s="85">
        <v>68181</v>
      </c>
      <c r="Q44" s="85">
        <v>998532</v>
      </c>
      <c r="R44" s="85">
        <v>13499</v>
      </c>
      <c r="S44" s="85">
        <v>22159</v>
      </c>
      <c r="T44" s="85">
        <v>1625827</v>
      </c>
      <c r="U44" s="85">
        <v>8424102</v>
      </c>
      <c r="V44" s="86">
        <v>47190493</v>
      </c>
      <c r="W44" s="10"/>
    </row>
    <row r="45" spans="1:23" s="7" customFormat="1" ht="15" x14ac:dyDescent="0.25">
      <c r="A45" s="25"/>
      <c r="B45" s="93">
        <v>2012</v>
      </c>
      <c r="C45" s="85">
        <v>37446</v>
      </c>
      <c r="D45" s="85">
        <v>24074</v>
      </c>
      <c r="E45" s="85">
        <v>4195</v>
      </c>
      <c r="F45" s="85">
        <v>65965</v>
      </c>
      <c r="G45" s="85">
        <v>23664</v>
      </c>
      <c r="H45" s="85">
        <v>3686</v>
      </c>
      <c r="I45" s="85">
        <v>3624</v>
      </c>
      <c r="J45" s="85">
        <v>75953</v>
      </c>
      <c r="K45" s="100">
        <v>567433</v>
      </c>
      <c r="L45" s="85">
        <v>82124</v>
      </c>
      <c r="M45" s="85">
        <v>9269</v>
      </c>
      <c r="N45" s="85">
        <v>41216</v>
      </c>
      <c r="O45" s="85">
        <v>746</v>
      </c>
      <c r="P45" s="85">
        <v>68961</v>
      </c>
      <c r="Q45" s="85">
        <v>1008356</v>
      </c>
      <c r="R45" s="85">
        <v>13399</v>
      </c>
      <c r="S45" s="85">
        <v>21791</v>
      </c>
      <c r="T45" s="85">
        <v>1641098</v>
      </c>
      <c r="U45" s="85">
        <v>8449985</v>
      </c>
      <c r="V45" s="86">
        <v>47265321</v>
      </c>
      <c r="W45" s="10"/>
    </row>
    <row r="46" spans="1:23" s="7" customFormat="1" ht="15" x14ac:dyDescent="0.25">
      <c r="A46" s="25"/>
      <c r="B46" s="93">
        <v>2013</v>
      </c>
      <c r="C46" s="85">
        <v>38067</v>
      </c>
      <c r="D46" s="85">
        <v>24249</v>
      </c>
      <c r="E46" s="85">
        <v>4168</v>
      </c>
      <c r="F46" s="85">
        <v>69002</v>
      </c>
      <c r="G46" s="85">
        <v>24242</v>
      </c>
      <c r="H46" s="85">
        <v>3651</v>
      </c>
      <c r="I46" s="85">
        <v>3583</v>
      </c>
      <c r="J46" s="85">
        <v>77397</v>
      </c>
      <c r="K46" s="100">
        <v>568479</v>
      </c>
      <c r="L46" s="85">
        <v>85600</v>
      </c>
      <c r="M46" s="85">
        <v>9298</v>
      </c>
      <c r="N46" s="85">
        <v>41827</v>
      </c>
      <c r="O46" s="85">
        <v>736</v>
      </c>
      <c r="P46" s="85">
        <v>69389</v>
      </c>
      <c r="Q46" s="85">
        <v>1019688</v>
      </c>
      <c r="R46" s="85">
        <v>13342</v>
      </c>
      <c r="S46" s="85">
        <v>22536</v>
      </c>
      <c r="T46" s="85">
        <v>1652999</v>
      </c>
      <c r="U46" s="85">
        <v>8440300</v>
      </c>
      <c r="V46" s="86">
        <v>47129783</v>
      </c>
      <c r="W46" s="10"/>
    </row>
    <row r="47" spans="1:23" s="7" customFormat="1" ht="15" x14ac:dyDescent="0.25">
      <c r="A47" s="25"/>
      <c r="B47" s="93">
        <v>2014</v>
      </c>
      <c r="C47" s="85">
        <v>38300</v>
      </c>
      <c r="D47" s="85">
        <v>24210</v>
      </c>
      <c r="E47" s="85">
        <v>3906</v>
      </c>
      <c r="F47" s="85">
        <v>66939</v>
      </c>
      <c r="G47" s="85">
        <v>24328</v>
      </c>
      <c r="H47" s="85">
        <v>3498</v>
      </c>
      <c r="I47" s="85">
        <v>3486</v>
      </c>
      <c r="J47" s="85">
        <v>75856</v>
      </c>
      <c r="K47" s="100">
        <v>566913</v>
      </c>
      <c r="L47" s="85">
        <v>77521</v>
      </c>
      <c r="M47" s="85">
        <v>9201</v>
      </c>
      <c r="N47" s="85">
        <v>42688</v>
      </c>
      <c r="O47" s="85">
        <v>723</v>
      </c>
      <c r="P47" s="85">
        <v>67353</v>
      </c>
      <c r="Q47" s="85">
        <v>1004922</v>
      </c>
      <c r="R47" s="85">
        <v>13046</v>
      </c>
      <c r="S47" s="85">
        <v>21553</v>
      </c>
      <c r="T47" s="85">
        <v>1621968</v>
      </c>
      <c r="U47" s="85">
        <v>8402305</v>
      </c>
      <c r="V47" s="86">
        <v>46771341</v>
      </c>
      <c r="W47" s="10"/>
    </row>
    <row r="48" spans="1:23" s="7" customFormat="1" ht="15" x14ac:dyDescent="0.25">
      <c r="A48" s="25"/>
      <c r="B48" s="93">
        <v>2015</v>
      </c>
      <c r="C48" s="85">
        <v>38523</v>
      </c>
      <c r="D48" s="85">
        <v>24338</v>
      </c>
      <c r="E48" s="85">
        <v>3826</v>
      </c>
      <c r="F48" s="85">
        <v>66598</v>
      </c>
      <c r="G48" s="85">
        <v>24592</v>
      </c>
      <c r="H48" s="85">
        <v>3418</v>
      </c>
      <c r="I48" s="85">
        <v>3444</v>
      </c>
      <c r="J48" s="85">
        <v>77525</v>
      </c>
      <c r="K48" s="100">
        <v>569130</v>
      </c>
      <c r="L48" s="85">
        <v>79483</v>
      </c>
      <c r="M48" s="85">
        <v>9148</v>
      </c>
      <c r="N48" s="85">
        <v>43135</v>
      </c>
      <c r="O48" s="85">
        <v>710</v>
      </c>
      <c r="P48" s="85">
        <v>67492</v>
      </c>
      <c r="Q48" s="85">
        <v>1011362</v>
      </c>
      <c r="R48" s="85">
        <v>13003</v>
      </c>
      <c r="S48" s="85">
        <v>21561</v>
      </c>
      <c r="T48" s="85">
        <v>1628973</v>
      </c>
      <c r="U48" s="85">
        <v>8399043</v>
      </c>
      <c r="V48" s="86">
        <v>46624382</v>
      </c>
      <c r="W48" s="10"/>
    </row>
    <row r="49" spans="1:23" s="7" customFormat="1" ht="15" x14ac:dyDescent="0.25">
      <c r="A49" s="25"/>
      <c r="B49" s="93">
        <v>2016</v>
      </c>
      <c r="C49" s="85">
        <v>38794</v>
      </c>
      <c r="D49" s="85">
        <v>24315</v>
      </c>
      <c r="E49" s="85">
        <v>3786</v>
      </c>
      <c r="F49" s="85">
        <v>67245</v>
      </c>
      <c r="G49" s="85">
        <v>24824</v>
      </c>
      <c r="H49" s="85">
        <v>3443</v>
      </c>
      <c r="I49" s="85">
        <v>3385</v>
      </c>
      <c r="J49" s="85">
        <v>77486</v>
      </c>
      <c r="K49" s="100">
        <v>569009</v>
      </c>
      <c r="L49" s="85">
        <v>77769</v>
      </c>
      <c r="M49" s="85">
        <v>9106</v>
      </c>
      <c r="N49" s="85">
        <v>44003</v>
      </c>
      <c r="O49" s="85">
        <v>707</v>
      </c>
      <c r="P49" s="85">
        <v>67786</v>
      </c>
      <c r="Q49" s="85">
        <v>1011658</v>
      </c>
      <c r="R49" s="85">
        <v>12941</v>
      </c>
      <c r="S49" s="85">
        <v>21456</v>
      </c>
      <c r="T49" s="85">
        <v>1629298</v>
      </c>
      <c r="U49" s="85">
        <v>8388107</v>
      </c>
      <c r="V49" s="86">
        <v>46557008</v>
      </c>
      <c r="W49" s="10"/>
    </row>
    <row r="50" spans="1:23" s="7" customFormat="1" ht="15" x14ac:dyDescent="0.25">
      <c r="A50" s="25"/>
      <c r="B50" s="93">
        <v>2017</v>
      </c>
      <c r="C50" s="85">
        <v>39153</v>
      </c>
      <c r="D50" s="85">
        <v>24720</v>
      </c>
      <c r="E50" s="85">
        <v>3765</v>
      </c>
      <c r="F50" s="85">
        <v>68859</v>
      </c>
      <c r="G50" s="85">
        <v>25317</v>
      </c>
      <c r="H50" s="85">
        <v>3442</v>
      </c>
      <c r="I50" s="85">
        <v>3383</v>
      </c>
      <c r="J50" s="85">
        <v>74929</v>
      </c>
      <c r="K50" s="100">
        <v>569002</v>
      </c>
      <c r="L50" s="85">
        <v>77151</v>
      </c>
      <c r="M50" s="85">
        <v>9073</v>
      </c>
      <c r="N50" s="85">
        <v>45138</v>
      </c>
      <c r="O50" s="85">
        <v>710</v>
      </c>
      <c r="P50" s="85">
        <v>67701</v>
      </c>
      <c r="Q50" s="85">
        <v>1012343</v>
      </c>
      <c r="R50" s="85">
        <v>12924</v>
      </c>
      <c r="S50" s="85">
        <v>21562</v>
      </c>
      <c r="T50" s="85">
        <v>1630615</v>
      </c>
      <c r="U50" s="85">
        <v>8379820</v>
      </c>
      <c r="V50" s="86">
        <v>46572132</v>
      </c>
      <c r="W50" s="10"/>
    </row>
    <row r="51" spans="1:23" s="7" customFormat="1" ht="15" x14ac:dyDescent="0.25">
      <c r="A51" s="25"/>
      <c r="B51" s="93">
        <v>2018</v>
      </c>
      <c r="C51" s="85">
        <v>39911</v>
      </c>
      <c r="D51" s="85">
        <v>24123</v>
      </c>
      <c r="E51" s="85">
        <v>3770</v>
      </c>
      <c r="F51" s="85">
        <v>67746</v>
      </c>
      <c r="G51" s="85">
        <v>25758</v>
      </c>
      <c r="H51" s="85">
        <v>3507</v>
      </c>
      <c r="I51" s="85">
        <v>3392</v>
      </c>
      <c r="J51" s="85">
        <v>75396</v>
      </c>
      <c r="K51" s="100">
        <v>571026</v>
      </c>
      <c r="L51" s="85">
        <v>80630</v>
      </c>
      <c r="M51" s="85">
        <v>9118</v>
      </c>
      <c r="N51" s="85">
        <v>46093</v>
      </c>
      <c r="O51" s="85">
        <v>715</v>
      </c>
      <c r="P51" s="85">
        <v>68262</v>
      </c>
      <c r="Q51" s="85">
        <v>1019447</v>
      </c>
      <c r="R51" s="85">
        <v>12951</v>
      </c>
      <c r="S51" s="85">
        <v>21716</v>
      </c>
      <c r="T51" s="85">
        <v>1641121</v>
      </c>
      <c r="U51" s="85">
        <v>8384408</v>
      </c>
      <c r="V51" s="86">
        <v>46722980</v>
      </c>
      <c r="W51" s="10"/>
    </row>
    <row r="52" spans="1:23" s="7" customFormat="1" ht="15" x14ac:dyDescent="0.25">
      <c r="A52" s="25"/>
      <c r="B52" s="93">
        <v>2019</v>
      </c>
      <c r="C52" s="85">
        <v>40345</v>
      </c>
      <c r="D52" s="85">
        <v>24705</v>
      </c>
      <c r="E52" s="85">
        <v>3715</v>
      </c>
      <c r="F52" s="85">
        <v>68128</v>
      </c>
      <c r="G52" s="85">
        <v>26259</v>
      </c>
      <c r="H52" s="85">
        <v>3522</v>
      </c>
      <c r="I52" s="85">
        <v>3376</v>
      </c>
      <c r="J52" s="85">
        <v>80309</v>
      </c>
      <c r="K52" s="100">
        <v>574654</v>
      </c>
      <c r="L52" s="85">
        <v>82742</v>
      </c>
      <c r="M52" s="85">
        <v>9226</v>
      </c>
      <c r="N52" s="85">
        <v>47179</v>
      </c>
      <c r="O52" s="85">
        <v>746</v>
      </c>
      <c r="P52" s="85">
        <v>68661</v>
      </c>
      <c r="Q52" s="85">
        <v>1033567</v>
      </c>
      <c r="R52" s="85">
        <v>12985</v>
      </c>
      <c r="S52" s="85">
        <v>22147</v>
      </c>
      <c r="T52" s="85">
        <v>1661785</v>
      </c>
      <c r="U52" s="85">
        <v>8414240</v>
      </c>
      <c r="V52" s="86">
        <v>47026208</v>
      </c>
      <c r="W52" s="10"/>
    </row>
    <row r="53" spans="1:23" s="7" customFormat="1" ht="15" x14ac:dyDescent="0.25">
      <c r="A53" s="25"/>
      <c r="B53" s="265">
        <v>2020</v>
      </c>
      <c r="C53" s="144">
        <v>41170</v>
      </c>
      <c r="D53" s="144">
        <v>25358</v>
      </c>
      <c r="E53" s="144">
        <v>3792</v>
      </c>
      <c r="F53" s="144">
        <v>69144</v>
      </c>
      <c r="G53" s="144">
        <v>26738</v>
      </c>
      <c r="H53" s="144">
        <v>3629</v>
      </c>
      <c r="I53" s="144">
        <v>3409</v>
      </c>
      <c r="J53" s="144">
        <v>82837</v>
      </c>
      <c r="K53" s="145">
        <v>578460</v>
      </c>
      <c r="L53" s="144">
        <v>85397</v>
      </c>
      <c r="M53" s="144">
        <v>9444</v>
      </c>
      <c r="N53" s="144">
        <v>48768</v>
      </c>
      <c r="O53" s="144">
        <v>737</v>
      </c>
      <c r="P53" s="144">
        <v>69166</v>
      </c>
      <c r="Q53" s="144">
        <v>1048049</v>
      </c>
      <c r="R53" s="144">
        <v>13112</v>
      </c>
      <c r="S53" s="144">
        <v>22673</v>
      </c>
      <c r="T53" s="144">
        <v>1685920</v>
      </c>
      <c r="U53" s="144">
        <v>8464411</v>
      </c>
      <c r="V53" s="146">
        <v>47450795</v>
      </c>
      <c r="W53" s="10"/>
    </row>
    <row r="54" spans="1:23" s="7" customFormat="1" ht="15" x14ac:dyDescent="0.25">
      <c r="A54" s="25"/>
      <c r="B54" s="265">
        <v>2021</v>
      </c>
      <c r="C54" s="144">
        <v>41868</v>
      </c>
      <c r="D54" s="144">
        <v>26095</v>
      </c>
      <c r="E54" s="144">
        <v>3859</v>
      </c>
      <c r="F54" s="144">
        <v>70204</v>
      </c>
      <c r="G54" s="144">
        <v>27436</v>
      </c>
      <c r="H54" s="144">
        <v>3712</v>
      </c>
      <c r="I54" s="144">
        <v>3450</v>
      </c>
      <c r="J54" s="144">
        <v>82585</v>
      </c>
      <c r="K54" s="145">
        <v>577405</v>
      </c>
      <c r="L54" s="144">
        <v>86744</v>
      </c>
      <c r="M54" s="144">
        <v>9572</v>
      </c>
      <c r="N54" s="144">
        <v>49790</v>
      </c>
      <c r="O54" s="144">
        <v>725</v>
      </c>
      <c r="P54" s="144">
        <v>68056</v>
      </c>
      <c r="Q54" s="144">
        <v>1048049</v>
      </c>
      <c r="R54" s="144">
        <v>13336</v>
      </c>
      <c r="S54" s="144">
        <v>23375</v>
      </c>
      <c r="T54" s="144">
        <v>1695651</v>
      </c>
      <c r="U54" s="144">
        <v>8472407</v>
      </c>
      <c r="V54" s="146">
        <v>47385107</v>
      </c>
      <c r="W54" s="10"/>
    </row>
    <row r="55" spans="1:23" s="7" customFormat="1" ht="15" x14ac:dyDescent="0.25">
      <c r="A55" s="25"/>
      <c r="B55" s="265">
        <v>2022</v>
      </c>
      <c r="C55" s="144">
        <v>42531</v>
      </c>
      <c r="D55" s="144">
        <v>26436</v>
      </c>
      <c r="E55" s="144">
        <v>3885</v>
      </c>
      <c r="F55" s="144">
        <v>73160</v>
      </c>
      <c r="G55" s="144">
        <v>27712</v>
      </c>
      <c r="H55" s="144">
        <v>3813</v>
      </c>
      <c r="I55" s="144">
        <v>3488</v>
      </c>
      <c r="J55" s="144">
        <v>83226</v>
      </c>
      <c r="K55" s="145">
        <v>579076</v>
      </c>
      <c r="L55" s="144">
        <v>89502</v>
      </c>
      <c r="M55" s="144">
        <v>9661</v>
      </c>
      <c r="N55" s="144">
        <v>50569</v>
      </c>
      <c r="O55" s="144">
        <v>750</v>
      </c>
      <c r="P55" s="144">
        <v>68819</v>
      </c>
      <c r="Q55" s="144">
        <v>1062628</v>
      </c>
      <c r="R55" s="144">
        <v>13382</v>
      </c>
      <c r="S55" s="144">
        <v>24309</v>
      </c>
      <c r="T55" s="144">
        <v>1717504</v>
      </c>
      <c r="U55" s="144">
        <v>8500187</v>
      </c>
      <c r="V55" s="146">
        <v>47475420</v>
      </c>
      <c r="W55" s="10"/>
    </row>
    <row r="56" spans="1:23" s="7" customFormat="1" ht="15.75" thickBot="1" x14ac:dyDescent="0.3">
      <c r="A56" s="25"/>
      <c r="B56" s="94">
        <v>2023</v>
      </c>
      <c r="C56" s="87">
        <v>43674</v>
      </c>
      <c r="D56" s="87">
        <v>26879</v>
      </c>
      <c r="E56" s="87">
        <v>3967</v>
      </c>
      <c r="F56" s="87">
        <v>75801</v>
      </c>
      <c r="G56" s="87">
        <v>28412</v>
      </c>
      <c r="H56" s="87">
        <v>3910</v>
      </c>
      <c r="I56" s="87">
        <v>3494</v>
      </c>
      <c r="J56" s="87">
        <v>85598</v>
      </c>
      <c r="K56" s="101">
        <v>586384</v>
      </c>
      <c r="L56" s="87">
        <v>91691</v>
      </c>
      <c r="M56" s="87">
        <v>9886</v>
      </c>
      <c r="N56" s="87">
        <v>51300</v>
      </c>
      <c r="O56" s="87">
        <v>767</v>
      </c>
      <c r="P56" s="87">
        <v>70434</v>
      </c>
      <c r="Q56" s="87">
        <v>1082197</v>
      </c>
      <c r="R56" s="87">
        <v>13512</v>
      </c>
      <c r="S56" s="87">
        <v>25023</v>
      </c>
      <c r="T56" s="87">
        <v>1751600</v>
      </c>
      <c r="U56" s="87">
        <v>8568513</v>
      </c>
      <c r="V56" s="88">
        <v>48022515</v>
      </c>
      <c r="W56" s="10"/>
    </row>
    <row r="57" spans="1:23" s="7" customFormat="1" x14ac:dyDescent="0.2">
      <c r="A57" s="25"/>
      <c r="W57" s="10"/>
    </row>
    <row r="58" spans="1:23" s="7" customFormat="1" ht="13.5" thickBot="1" x14ac:dyDescent="0.25">
      <c r="A58" s="25"/>
      <c r="E58"/>
      <c r="W58" s="10"/>
    </row>
    <row r="59" spans="1:23" ht="15.75" thickBot="1" x14ac:dyDescent="0.3">
      <c r="A59" s="95" t="s">
        <v>831</v>
      </c>
    </row>
    <row r="60" spans="1:23" s="3" customFormat="1" ht="30" x14ac:dyDescent="0.25">
      <c r="A60" s="108" t="s">
        <v>832</v>
      </c>
      <c r="B60" s="23"/>
    </row>
    <row r="61" spans="1:23" s="3" customFormat="1" ht="30.75" thickBot="1" x14ac:dyDescent="0.3">
      <c r="A61" s="96" t="s">
        <v>925</v>
      </c>
      <c r="B61" s="23"/>
    </row>
    <row r="62" spans="1:23" s="3" customFormat="1" ht="30" x14ac:dyDescent="0.25">
      <c r="A62" s="22"/>
      <c r="B62" s="107"/>
      <c r="C62" s="98" t="s">
        <v>834</v>
      </c>
      <c r="D62" s="98" t="s">
        <v>835</v>
      </c>
      <c r="E62" s="99" t="s">
        <v>836</v>
      </c>
    </row>
    <row r="63" spans="1:23" ht="15" x14ac:dyDescent="0.25">
      <c r="A63" s="36"/>
      <c r="B63" s="93">
        <v>2004</v>
      </c>
      <c r="C63" s="91">
        <v>558265</v>
      </c>
      <c r="D63" s="91">
        <v>395.13</v>
      </c>
      <c r="E63" s="92">
        <f t="shared" ref="E63:E70" si="0">C63/D63</f>
        <v>1412.8641206691468</v>
      </c>
    </row>
    <row r="64" spans="1:23" ht="15" x14ac:dyDescent="0.25">
      <c r="A64" s="36"/>
      <c r="B64" s="93">
        <v>2005</v>
      </c>
      <c r="C64" s="83">
        <v>560755</v>
      </c>
      <c r="D64" s="83">
        <v>395.13</v>
      </c>
      <c r="E64" s="84">
        <f t="shared" si="0"/>
        <v>1419.1658441525574</v>
      </c>
    </row>
    <row r="65" spans="2:5" ht="15" x14ac:dyDescent="0.25">
      <c r="B65" s="93">
        <v>2006</v>
      </c>
      <c r="C65" s="85">
        <v>573909</v>
      </c>
      <c r="D65" s="85">
        <v>395.13</v>
      </c>
      <c r="E65" s="86">
        <f t="shared" si="0"/>
        <v>1452.4561536709436</v>
      </c>
    </row>
    <row r="66" spans="2:5" ht="15" x14ac:dyDescent="0.25">
      <c r="B66" s="93">
        <v>2007</v>
      </c>
      <c r="C66" s="85">
        <v>574353</v>
      </c>
      <c r="D66" s="85">
        <v>395.13</v>
      </c>
      <c r="E66" s="86">
        <f t="shared" si="0"/>
        <v>1453.5798344848531</v>
      </c>
    </row>
    <row r="67" spans="2:5" ht="15" x14ac:dyDescent="0.25">
      <c r="B67" s="93">
        <v>2008</v>
      </c>
      <c r="C67" s="85">
        <v>576725</v>
      </c>
      <c r="D67" s="85">
        <v>395.13</v>
      </c>
      <c r="E67" s="86">
        <f t="shared" si="0"/>
        <v>1459.5829220762787</v>
      </c>
    </row>
    <row r="68" spans="2:5" ht="15" x14ac:dyDescent="0.25">
      <c r="B68" s="93">
        <v>2009</v>
      </c>
      <c r="C68" s="85">
        <v>577884</v>
      </c>
      <c r="D68" s="85">
        <v>395.13</v>
      </c>
      <c r="E68" s="86">
        <f t="shared" si="0"/>
        <v>1462.5161339306051</v>
      </c>
    </row>
    <row r="69" spans="2:5" ht="15" x14ac:dyDescent="0.25">
      <c r="B69" s="93">
        <v>2010</v>
      </c>
      <c r="C69" s="85">
        <v>577095</v>
      </c>
      <c r="D69" s="85">
        <v>395.13</v>
      </c>
      <c r="E69" s="86">
        <f t="shared" si="0"/>
        <v>1460.5193227545365</v>
      </c>
    </row>
    <row r="70" spans="2:5" ht="15" x14ac:dyDescent="0.25">
      <c r="B70" s="93">
        <v>2011</v>
      </c>
      <c r="C70" s="85">
        <v>576938</v>
      </c>
      <c r="D70" s="85">
        <v>395.13</v>
      </c>
      <c r="E70" s="86">
        <f t="shared" si="0"/>
        <v>1460.1219851694379</v>
      </c>
    </row>
    <row r="71" spans="2:5" ht="15" x14ac:dyDescent="0.25">
      <c r="B71" s="93">
        <v>2012</v>
      </c>
      <c r="C71" s="85">
        <v>575322</v>
      </c>
      <c r="D71" s="85">
        <v>395.13</v>
      </c>
      <c r="E71" s="86">
        <v>1456.0321919368309</v>
      </c>
    </row>
    <row r="72" spans="2:5" ht="15" x14ac:dyDescent="0.25">
      <c r="B72" s="93">
        <v>2013</v>
      </c>
      <c r="C72" s="85">
        <v>575127</v>
      </c>
      <c r="D72" s="85">
        <v>395.13</v>
      </c>
      <c r="E72" s="86">
        <v>1455.5386834712626</v>
      </c>
    </row>
    <row r="73" spans="2:5" ht="15" x14ac:dyDescent="0.25">
      <c r="B73" s="93">
        <v>2014</v>
      </c>
      <c r="C73" s="85">
        <v>572267</v>
      </c>
      <c r="D73" s="85">
        <v>395.13</v>
      </c>
      <c r="E73" s="86">
        <v>1448.3005593095943</v>
      </c>
    </row>
    <row r="74" spans="2:5" ht="15" x14ac:dyDescent="0.25">
      <c r="B74" s="93">
        <v>2015</v>
      </c>
      <c r="C74" s="85">
        <v>572947</v>
      </c>
      <c r="D74" s="85">
        <v>395.13</v>
      </c>
      <c r="E74" s="86">
        <v>1450.0215119074735</v>
      </c>
    </row>
    <row r="75" spans="2:5" ht="15" x14ac:dyDescent="0.25">
      <c r="B75" s="265">
        <v>2016</v>
      </c>
      <c r="C75" s="144">
        <v>571069</v>
      </c>
      <c r="D75" s="144">
        <v>395.13</v>
      </c>
      <c r="E75" s="146">
        <v>1445.2686457621542</v>
      </c>
    </row>
    <row r="76" spans="2:5" ht="15" x14ac:dyDescent="0.25">
      <c r="B76" s="265">
        <v>2017</v>
      </c>
      <c r="C76" s="144">
        <v>570006</v>
      </c>
      <c r="D76" s="144">
        <v>395.13</v>
      </c>
      <c r="E76" s="146">
        <v>1442.578391921646</v>
      </c>
    </row>
    <row r="77" spans="2:5" ht="15" x14ac:dyDescent="0.25">
      <c r="B77" s="265">
        <v>2018</v>
      </c>
      <c r="C77" s="144">
        <v>573832</v>
      </c>
      <c r="D77" s="144">
        <v>395.13</v>
      </c>
      <c r="E77" s="146">
        <v>1452.2612810973603</v>
      </c>
    </row>
    <row r="78" spans="2:5" ht="15" x14ac:dyDescent="0.25">
      <c r="B78" s="265">
        <v>2019</v>
      </c>
      <c r="C78" s="144">
        <v>576094</v>
      </c>
      <c r="D78" s="144">
        <v>395.13</v>
      </c>
      <c r="E78" s="146">
        <v>1457.9859792979526</v>
      </c>
    </row>
    <row r="79" spans="2:5" ht="15" x14ac:dyDescent="0.25">
      <c r="B79" s="265">
        <v>2020</v>
      </c>
      <c r="C79" s="144">
        <v>580469</v>
      </c>
      <c r="D79" s="144">
        <v>394.876816013</v>
      </c>
      <c r="E79" s="146">
        <v>1470.0002037620006</v>
      </c>
    </row>
    <row r="80" spans="2:5" ht="15" x14ac:dyDescent="0.25">
      <c r="B80" s="265">
        <v>2021</v>
      </c>
      <c r="C80" s="144">
        <v>579984</v>
      </c>
      <c r="D80" s="144">
        <v>394.876816013</v>
      </c>
      <c r="E80" s="146">
        <v>1468.7719726267899</v>
      </c>
    </row>
    <row r="81" spans="1:23" ht="15" x14ac:dyDescent="0.25">
      <c r="B81" s="265">
        <v>2022</v>
      </c>
      <c r="C81" s="144">
        <v>580032</v>
      </c>
      <c r="D81" s="144">
        <v>394.876816013</v>
      </c>
      <c r="E81" s="146">
        <v>1468.8935295226458</v>
      </c>
    </row>
    <row r="82" spans="1:23" ht="15" x14ac:dyDescent="0.25">
      <c r="B82" s="265">
        <v>2023</v>
      </c>
      <c r="C82" s="144">
        <v>586770</v>
      </c>
      <c r="D82" s="144">
        <v>394.876816013</v>
      </c>
      <c r="E82" s="146">
        <v>1485.9570787784173</v>
      </c>
    </row>
    <row r="83" spans="1:23" ht="15.75" thickBot="1" x14ac:dyDescent="0.3">
      <c r="B83" s="94">
        <v>2024</v>
      </c>
      <c r="C83" s="87">
        <v>593333</v>
      </c>
      <c r="D83" s="87">
        <v>394.876816013</v>
      </c>
      <c r="E83" s="88">
        <v>1502.5774518513806</v>
      </c>
    </row>
    <row r="85" spans="1:23" ht="13.5" thickBot="1" x14ac:dyDescent="0.25"/>
    <row r="86" spans="1:23" ht="15.75" thickBot="1" x14ac:dyDescent="0.3">
      <c r="A86" s="95" t="s">
        <v>117</v>
      </c>
    </row>
    <row r="87" spans="1:23" ht="30" x14ac:dyDescent="0.25">
      <c r="A87" s="108" t="s">
        <v>833</v>
      </c>
    </row>
    <row r="88" spans="1:23" ht="30.75" thickBot="1" x14ac:dyDescent="0.3">
      <c r="A88" s="96" t="s">
        <v>908</v>
      </c>
    </row>
    <row r="89" spans="1:23" ht="30" x14ac:dyDescent="0.25">
      <c r="B89" s="103"/>
      <c r="C89" s="104" t="s">
        <v>101</v>
      </c>
      <c r="D89" s="104" t="s">
        <v>102</v>
      </c>
      <c r="E89" s="104" t="s">
        <v>103</v>
      </c>
      <c r="F89" s="104" t="s">
        <v>105</v>
      </c>
      <c r="G89" s="104" t="s">
        <v>106</v>
      </c>
      <c r="H89" s="104" t="s">
        <v>107</v>
      </c>
      <c r="I89" s="104" t="s">
        <v>109</v>
      </c>
      <c r="J89" s="104" t="s">
        <v>440</v>
      </c>
      <c r="K89" s="104" t="s">
        <v>110</v>
      </c>
      <c r="L89" s="104" t="s">
        <v>442</v>
      </c>
      <c r="M89" s="104" t="s">
        <v>111</v>
      </c>
      <c r="N89" s="104" t="s">
        <v>112</v>
      </c>
      <c r="O89" s="104" t="s">
        <v>113</v>
      </c>
      <c r="P89" s="104" t="s">
        <v>114</v>
      </c>
      <c r="Q89" s="104" t="s">
        <v>115</v>
      </c>
      <c r="R89" s="104" t="s">
        <v>104</v>
      </c>
      <c r="S89" s="104" t="s">
        <v>108</v>
      </c>
      <c r="T89" s="104" t="s">
        <v>98</v>
      </c>
      <c r="U89" s="104" t="s">
        <v>99</v>
      </c>
      <c r="V89" s="105" t="s">
        <v>100</v>
      </c>
    </row>
    <row r="90" spans="1:23" ht="15" x14ac:dyDescent="0.25">
      <c r="B90" s="93">
        <v>2000</v>
      </c>
      <c r="C90" s="85">
        <v>261.77750906892379</v>
      </c>
      <c r="D90" s="85">
        <v>232.84541723666212</v>
      </c>
      <c r="E90" s="85">
        <v>24.99846522192891</v>
      </c>
      <c r="F90" s="85">
        <v>1189.1369047619048</v>
      </c>
      <c r="G90" s="85">
        <v>125.48049476688868</v>
      </c>
      <c r="H90" s="85">
        <v>44.634363852556483</v>
      </c>
      <c r="I90" s="85">
        <v>47.369219105382861</v>
      </c>
      <c r="J90" s="85">
        <v>4620.4435872709746</v>
      </c>
      <c r="K90" s="100">
        <v>1345.2914230759498</v>
      </c>
      <c r="L90" s="85">
        <v>281.66666666666663</v>
      </c>
      <c r="M90" s="85">
        <v>103.88303725829272</v>
      </c>
      <c r="N90" s="85">
        <v>808.60252808988764</v>
      </c>
      <c r="O90" s="85">
        <v>66.883821932681855</v>
      </c>
      <c r="P90" s="85">
        <v>2074.422110552764</v>
      </c>
      <c r="Q90" s="85">
        <v>520.67462532743593</v>
      </c>
      <c r="R90" s="85">
        <v>73.747199622685997</v>
      </c>
      <c r="S90" s="85">
        <v>140.28421135275181</v>
      </c>
      <c r="T90" s="85">
        <v>174.98228080881609</v>
      </c>
      <c r="U90" s="85">
        <v>83.800238543566749</v>
      </c>
      <c r="V90" s="86">
        <v>80.040684598509856</v>
      </c>
    </row>
    <row r="91" spans="1:23" ht="15" x14ac:dyDescent="0.25">
      <c r="A91" s="45"/>
      <c r="B91" s="93">
        <v>2001</v>
      </c>
      <c r="C91" s="85">
        <v>273.92986698911727</v>
      </c>
      <c r="D91" s="85">
        <v>239.23392612859098</v>
      </c>
      <c r="E91" s="85">
        <v>25.127386579900548</v>
      </c>
      <c r="F91" s="85">
        <v>1248.4002976190477</v>
      </c>
      <c r="G91" s="85">
        <v>128.28734538534729</v>
      </c>
      <c r="H91" s="85">
        <v>44.827586206896548</v>
      </c>
      <c r="I91" s="85">
        <v>47.702805155420769</v>
      </c>
      <c r="J91" s="85">
        <v>4846.9623915139828</v>
      </c>
      <c r="K91" s="100">
        <v>1351.9778300812391</v>
      </c>
      <c r="L91" s="85">
        <v>300.67876344086017</v>
      </c>
      <c r="M91" s="85">
        <v>103.64722527904418</v>
      </c>
      <c r="N91" s="85">
        <v>850.56179775280896</v>
      </c>
      <c r="O91" s="85">
        <v>67.100977198697066</v>
      </c>
      <c r="P91" s="85">
        <v>2191.6080402010052</v>
      </c>
      <c r="Q91" s="85">
        <v>527.59121684487764</v>
      </c>
      <c r="R91" s="85">
        <v>73.523169437566324</v>
      </c>
      <c r="S91" s="85">
        <v>141.30485985710919</v>
      </c>
      <c r="T91" s="85">
        <v>178.18254461268174</v>
      </c>
      <c r="U91" s="85">
        <v>84.529957630945233</v>
      </c>
      <c r="V91" s="86">
        <v>81.260188936540246</v>
      </c>
    </row>
    <row r="92" spans="1:23" ht="15" x14ac:dyDescent="0.25">
      <c r="B92" s="93">
        <v>2002</v>
      </c>
      <c r="C92" s="85">
        <v>287.47279322853689</v>
      </c>
      <c r="D92" s="85">
        <v>245.43091655266761</v>
      </c>
      <c r="E92" s="85">
        <v>25.219473264166005</v>
      </c>
      <c r="F92" s="85">
        <v>1337.2767857142858</v>
      </c>
      <c r="G92" s="85">
        <v>132.25499524262608</v>
      </c>
      <c r="H92" s="85">
        <v>44.277645659928659</v>
      </c>
      <c r="I92" s="85">
        <v>47.566338134950719</v>
      </c>
      <c r="J92" s="85">
        <v>5136.9334619093543</v>
      </c>
      <c r="K92" s="100">
        <v>1355.7209019816264</v>
      </c>
      <c r="L92" s="85">
        <v>319.6572580645161</v>
      </c>
      <c r="M92" s="85">
        <v>103.75727086936017</v>
      </c>
      <c r="N92" s="85">
        <v>901.75561797752812</v>
      </c>
      <c r="O92" s="85">
        <v>68.186753528773068</v>
      </c>
      <c r="P92" s="85">
        <v>2345.8793969849248</v>
      </c>
      <c r="Q92" s="85">
        <v>535.24641788694692</v>
      </c>
      <c r="R92" s="85">
        <v>73.918170027119444</v>
      </c>
      <c r="S92" s="85">
        <v>143.32260343880034</v>
      </c>
      <c r="T92" s="85">
        <v>181.98225070671523</v>
      </c>
      <c r="U92" s="85">
        <v>85.380101603073513</v>
      </c>
      <c r="V92" s="86">
        <v>82.685207217533943</v>
      </c>
    </row>
    <row r="93" spans="1:23" ht="15" x14ac:dyDescent="0.25">
      <c r="B93" s="93">
        <v>2003</v>
      </c>
      <c r="C93" s="85">
        <v>307.14631197097941</v>
      </c>
      <c r="D93" s="85">
        <v>257.14090287277702</v>
      </c>
      <c r="E93" s="85">
        <v>26.207870341948556</v>
      </c>
      <c r="F93" s="85">
        <v>1490.4761904761906</v>
      </c>
      <c r="G93" s="85">
        <v>140.65651760228354</v>
      </c>
      <c r="H93" s="85">
        <v>43.727705112960763</v>
      </c>
      <c r="I93" s="85">
        <v>48.021228203184229</v>
      </c>
      <c r="J93" s="85">
        <v>5509.4503375120548</v>
      </c>
      <c r="K93" s="100">
        <v>1384.6202515627767</v>
      </c>
      <c r="L93" s="85">
        <v>350.73252688172039</v>
      </c>
      <c r="M93" s="85">
        <v>109.10234239899387</v>
      </c>
      <c r="N93" s="85">
        <v>983.39185393258424</v>
      </c>
      <c r="O93" s="85">
        <v>67.752442996742658</v>
      </c>
      <c r="P93" s="85">
        <v>2545.1758793969852</v>
      </c>
      <c r="Q93" s="85">
        <v>554.45813830320208</v>
      </c>
      <c r="R93" s="85">
        <v>75.103171795778792</v>
      </c>
      <c r="S93" s="85">
        <v>150.84399780168013</v>
      </c>
      <c r="T93" s="85">
        <v>188.12307928072397</v>
      </c>
      <c r="U93" s="85">
        <v>86.846207215514767</v>
      </c>
      <c r="V93" s="86">
        <v>84.422743532480879</v>
      </c>
    </row>
    <row r="94" spans="1:23" ht="15" x14ac:dyDescent="0.25">
      <c r="B94" s="93">
        <v>2004</v>
      </c>
      <c r="C94" s="85">
        <v>323.62756952841596</v>
      </c>
      <c r="D94" s="85">
        <v>264.35020519835842</v>
      </c>
      <c r="E94" s="85">
        <v>26.054392534839465</v>
      </c>
      <c r="F94" s="85">
        <v>1578.7574404761906</v>
      </c>
      <c r="G94" s="85">
        <v>147.70694576593721</v>
      </c>
      <c r="H94" s="85">
        <v>46.477407847800237</v>
      </c>
      <c r="I94" s="85">
        <v>48.476118271417739</v>
      </c>
      <c r="J94" s="85">
        <v>5685.3423336547739</v>
      </c>
      <c r="K94" s="100">
        <v>1386.2045402778833</v>
      </c>
      <c r="L94" s="85">
        <v>353.31317204301075</v>
      </c>
      <c r="M94" s="85">
        <v>112.63952208772206</v>
      </c>
      <c r="N94" s="85">
        <v>1059.3047752808989</v>
      </c>
      <c r="O94" s="85">
        <v>73.724212812160687</v>
      </c>
      <c r="P94" s="85">
        <v>2630.854271356784</v>
      </c>
      <c r="Q94" s="85">
        <v>561.72113196203884</v>
      </c>
      <c r="R94" s="85">
        <v>75.686829383327435</v>
      </c>
      <c r="S94" s="85">
        <v>151.4877914736594</v>
      </c>
      <c r="T94" s="85">
        <v>191.27490606776257</v>
      </c>
      <c r="U94" s="85">
        <v>87.767204129883979</v>
      </c>
      <c r="V94" s="86">
        <v>85.37260420166406</v>
      </c>
    </row>
    <row r="95" spans="1:23" ht="15" x14ac:dyDescent="0.25">
      <c r="B95" s="93">
        <v>2005</v>
      </c>
      <c r="C95" s="85">
        <v>344.72793228536881</v>
      </c>
      <c r="D95" s="85">
        <v>274.61012311901504</v>
      </c>
      <c r="E95" s="85">
        <v>26.477991282460557</v>
      </c>
      <c r="F95" s="85">
        <v>1699.6279761904761</v>
      </c>
      <c r="G95" s="85">
        <v>158.82017126546148</v>
      </c>
      <c r="H95" s="85">
        <v>48.156956004756239</v>
      </c>
      <c r="I95" s="85">
        <v>49.84078847611827</v>
      </c>
      <c r="J95" s="85">
        <v>6067.0202507232407</v>
      </c>
      <c r="K95" s="100">
        <v>1412.9197985473136</v>
      </c>
      <c r="L95" s="85">
        <v>381.97580645161287</v>
      </c>
      <c r="M95" s="85">
        <v>118.77063354818425</v>
      </c>
      <c r="N95" s="85">
        <v>1123.4550561797753</v>
      </c>
      <c r="O95" s="85">
        <v>75.895765472312704</v>
      </c>
      <c r="P95" s="85">
        <v>2787.8894472361812</v>
      </c>
      <c r="Q95" s="85">
        <v>578.96823692761336</v>
      </c>
      <c r="R95" s="85">
        <v>76.718547341115439</v>
      </c>
      <c r="S95" s="85">
        <v>157.93357933579335</v>
      </c>
      <c r="T95" s="85">
        <v>198.86665590288516</v>
      </c>
      <c r="U95" s="85">
        <v>89.619941210096556</v>
      </c>
      <c r="V95" s="86">
        <v>87.172730686377207</v>
      </c>
    </row>
    <row r="96" spans="1:23" ht="15" x14ac:dyDescent="0.25">
      <c r="B96" s="93">
        <v>2006</v>
      </c>
      <c r="C96" s="85">
        <v>366.15477629987907</v>
      </c>
      <c r="D96" s="85">
        <v>288.23529411764707</v>
      </c>
      <c r="E96" s="85">
        <v>26.453434833323104</v>
      </c>
      <c r="F96" s="85">
        <v>1871.2053571428571</v>
      </c>
      <c r="G96" s="85">
        <v>168.31588962892485</v>
      </c>
      <c r="H96" s="85">
        <v>50</v>
      </c>
      <c r="I96" s="85">
        <v>51.311599696739954</v>
      </c>
      <c r="J96" s="85">
        <v>6161.9093539054975</v>
      </c>
      <c r="K96" s="100">
        <v>1418.8520233847089</v>
      </c>
      <c r="L96" s="85">
        <v>410.93413978494618</v>
      </c>
      <c r="M96" s="85">
        <v>122.81087879264267</v>
      </c>
      <c r="N96" s="85">
        <v>1187.3946629213483</v>
      </c>
      <c r="O96" s="85">
        <v>76.764386536373493</v>
      </c>
      <c r="P96" s="85">
        <v>2948.8944723618092</v>
      </c>
      <c r="Q96" s="85">
        <v>591.03147678962512</v>
      </c>
      <c r="R96" s="85">
        <v>77.844593797901183</v>
      </c>
      <c r="S96" s="85">
        <v>161.34882625421997</v>
      </c>
      <c r="T96" s="85">
        <v>204.04941670338209</v>
      </c>
      <c r="U96" s="85">
        <v>91.05701378481325</v>
      </c>
      <c r="V96" s="86">
        <v>88.359382596494001</v>
      </c>
      <c r="W96" s="7"/>
    </row>
    <row r="97" spans="1:23" ht="15" x14ac:dyDescent="0.25">
      <c r="B97" s="93">
        <v>2007</v>
      </c>
      <c r="C97" s="85">
        <v>385.53808948004837</v>
      </c>
      <c r="D97" s="85">
        <v>297.8932968536252</v>
      </c>
      <c r="E97" s="85">
        <v>26.392043710479467</v>
      </c>
      <c r="F97" s="85">
        <v>1942.5967261904764</v>
      </c>
      <c r="G97" s="85">
        <v>179.49571836346337</v>
      </c>
      <c r="H97" s="85">
        <v>50.847205707491078</v>
      </c>
      <c r="I97" s="85">
        <v>53.525398028809704</v>
      </c>
      <c r="J97" s="85">
        <v>6308.6788813886214</v>
      </c>
      <c r="K97" s="100">
        <v>1420.4185964113076</v>
      </c>
      <c r="L97" s="85">
        <v>432.04301075268813</v>
      </c>
      <c r="M97" s="85">
        <v>127.79437195409527</v>
      </c>
      <c r="N97" s="85">
        <v>1254.0028089887639</v>
      </c>
      <c r="O97" s="85">
        <v>76.438653637350697</v>
      </c>
      <c r="P97" s="85">
        <v>3015.5778894472364</v>
      </c>
      <c r="Q97" s="85">
        <v>598.31379453486204</v>
      </c>
      <c r="R97" s="85">
        <v>78.451833510199265</v>
      </c>
      <c r="S97" s="85">
        <v>163.85334066106617</v>
      </c>
      <c r="T97" s="85">
        <v>207.63922905783161</v>
      </c>
      <c r="U97" s="85">
        <v>92.013619839828522</v>
      </c>
      <c r="V97" s="86">
        <v>89.331285203264883</v>
      </c>
    </row>
    <row r="98" spans="1:23" ht="15" x14ac:dyDescent="0.25">
      <c r="B98" s="93">
        <v>2008</v>
      </c>
      <c r="C98" s="85">
        <v>405.8887545344619</v>
      </c>
      <c r="D98" s="85">
        <v>311.6963064295486</v>
      </c>
      <c r="E98" s="85">
        <v>26.496408619313648</v>
      </c>
      <c r="F98" s="85">
        <v>2081.8452380952381</v>
      </c>
      <c r="G98" s="85">
        <v>194.44338725023789</v>
      </c>
      <c r="H98" s="85">
        <v>52.155172413793103</v>
      </c>
      <c r="I98" s="85">
        <v>54.965883244882484</v>
      </c>
      <c r="J98" s="85">
        <v>6619.6721311475412</v>
      </c>
      <c r="K98" s="100">
        <v>1433.5712297218638</v>
      </c>
      <c r="L98" s="85">
        <v>473.36693548387092</v>
      </c>
      <c r="M98" s="85">
        <v>136.01634963056122</v>
      </c>
      <c r="N98" s="85">
        <v>1304.2485955056179</v>
      </c>
      <c r="O98" s="85">
        <v>78.610206297502714</v>
      </c>
      <c r="P98" s="85">
        <v>3169.6984924623116</v>
      </c>
      <c r="Q98" s="85">
        <v>612.04606289632272</v>
      </c>
      <c r="R98" s="85">
        <v>79.212357033368704</v>
      </c>
      <c r="S98" s="85">
        <v>168.67394205856951</v>
      </c>
      <c r="T98" s="85">
        <v>213.89745582516699</v>
      </c>
      <c r="U98" s="85">
        <v>93.643477265122101</v>
      </c>
      <c r="V98" s="86">
        <v>91.222794916895594</v>
      </c>
    </row>
    <row r="99" spans="1:23" ht="15" x14ac:dyDescent="0.25">
      <c r="B99" s="93">
        <v>2009</v>
      </c>
      <c r="C99" s="85">
        <v>424.59492140266019</v>
      </c>
      <c r="D99" s="85">
        <v>319.00136798905612</v>
      </c>
      <c r="E99" s="85">
        <v>26.385904598195104</v>
      </c>
      <c r="F99" s="85">
        <v>2189.5089285714284</v>
      </c>
      <c r="G99" s="85">
        <v>202.78782112274027</v>
      </c>
      <c r="H99" s="85">
        <v>52.318668252080855</v>
      </c>
      <c r="I99" s="85">
        <v>54.905231235784683</v>
      </c>
      <c r="J99" s="85">
        <v>6893.1533269045331</v>
      </c>
      <c r="K99" s="100">
        <v>1438.2734796143043</v>
      </c>
      <c r="L99" s="85">
        <v>495.88037634408596</v>
      </c>
      <c r="M99" s="85">
        <v>138.107215846565</v>
      </c>
      <c r="N99" s="85">
        <v>1357.6544943820224</v>
      </c>
      <c r="O99" s="85">
        <v>78.393051031487502</v>
      </c>
      <c r="P99" s="85">
        <v>3288.844221105528</v>
      </c>
      <c r="Q99" s="85">
        <v>620.67963527576183</v>
      </c>
      <c r="R99" s="85">
        <v>78.970640254686941</v>
      </c>
      <c r="S99" s="85">
        <v>171.67307843291198</v>
      </c>
      <c r="T99" s="85">
        <v>217.97588000755289</v>
      </c>
      <c r="U99" s="85">
        <v>94.793187842384057</v>
      </c>
      <c r="V99" s="86">
        <v>92.384843573983673</v>
      </c>
    </row>
    <row r="100" spans="1:23" ht="15" x14ac:dyDescent="0.25">
      <c r="B100" s="93">
        <v>2010</v>
      </c>
      <c r="C100" s="85">
        <v>433.27690447400238</v>
      </c>
      <c r="D100" s="85">
        <v>323.87140902872778</v>
      </c>
      <c r="E100" s="85">
        <v>26.134200994536194</v>
      </c>
      <c r="F100" s="85">
        <v>2283.59375</v>
      </c>
      <c r="G100" s="85">
        <v>210.97050428163655</v>
      </c>
      <c r="H100" s="85">
        <v>52.824019024970269</v>
      </c>
      <c r="I100" s="85">
        <v>55.815011372251703</v>
      </c>
      <c r="J100" s="85">
        <v>6922.1793635486983</v>
      </c>
      <c r="K100" s="100">
        <v>1438.78470376838</v>
      </c>
      <c r="L100" s="85">
        <v>513.18548387096769</v>
      </c>
      <c r="M100" s="85">
        <v>141.3299795629618</v>
      </c>
      <c r="N100" s="85">
        <v>1401.7556179775281</v>
      </c>
      <c r="O100" s="85">
        <v>80.021715526601511</v>
      </c>
      <c r="P100" s="85">
        <v>3364.6733668341712</v>
      </c>
      <c r="Q100" s="85">
        <v>784.35207241543583</v>
      </c>
      <c r="R100" s="85">
        <v>79.436387218488377</v>
      </c>
      <c r="S100" s="85">
        <v>172.96066577687054</v>
      </c>
      <c r="T100" s="85">
        <v>220.23203246648404</v>
      </c>
      <c r="U100" s="85">
        <v>95.570127002129354</v>
      </c>
      <c r="V100" s="86">
        <v>92.928775272238582</v>
      </c>
    </row>
    <row r="101" spans="1:23" ht="15" x14ac:dyDescent="0.25">
      <c r="B101" s="93">
        <v>2011</v>
      </c>
      <c r="C101" s="85">
        <v>444.13542926239415</v>
      </c>
      <c r="D101" s="85">
        <v>325.67715458276336</v>
      </c>
      <c r="E101" s="85">
        <v>25.913192952299099</v>
      </c>
      <c r="F101" s="85">
        <v>2373.0654761904761</v>
      </c>
      <c r="G101" s="85">
        <v>217.57373929590867</v>
      </c>
      <c r="H101" s="85">
        <v>54.622473246135549</v>
      </c>
      <c r="I101" s="85">
        <v>55.693707354056102</v>
      </c>
      <c r="J101" s="85">
        <v>7141.176470588236</v>
      </c>
      <c r="K101" s="100">
        <v>1437.5775061372208</v>
      </c>
      <c r="L101" s="85">
        <v>532.67473118279565</v>
      </c>
      <c r="M101" s="85">
        <v>143.64093695959755</v>
      </c>
      <c r="N101" s="85">
        <v>1416.3974719101122</v>
      </c>
      <c r="O101" s="85">
        <v>83.387622149837128</v>
      </c>
      <c r="P101" s="85">
        <v>3426.1809045226132</v>
      </c>
      <c r="Q101" s="85">
        <v>792.86326822296326</v>
      </c>
      <c r="R101" s="85">
        <v>79.583775498172386</v>
      </c>
      <c r="S101" s="85">
        <v>173.9734631388867</v>
      </c>
      <c r="T101" s="85">
        <v>222.45821965229337</v>
      </c>
      <c r="U101" s="85">
        <v>96.176669745028747</v>
      </c>
      <c r="V101" s="86">
        <v>93.263687029387938</v>
      </c>
    </row>
    <row r="102" spans="1:23" ht="15" x14ac:dyDescent="0.25">
      <c r="B102" s="93">
        <v>2012</v>
      </c>
      <c r="C102" s="85">
        <v>452.79322853688029</v>
      </c>
      <c r="D102" s="85">
        <v>329.32968536251713</v>
      </c>
      <c r="E102" s="85">
        <v>25.753576032905645</v>
      </c>
      <c r="F102" s="85">
        <v>2454.0550595238096</v>
      </c>
      <c r="G102" s="85">
        <v>225.15699333967652</v>
      </c>
      <c r="H102" s="85">
        <v>54.785969084423307</v>
      </c>
      <c r="I102" s="85">
        <v>54.950720242608035</v>
      </c>
      <c r="J102" s="85">
        <v>7324.3008678881397</v>
      </c>
      <c r="K102" s="100">
        <v>1436.0666109887886</v>
      </c>
      <c r="L102" s="85">
        <v>551.9086021505376</v>
      </c>
      <c r="M102" s="85">
        <v>145.71608237698476</v>
      </c>
      <c r="N102" s="85">
        <v>1447.1910112359551</v>
      </c>
      <c r="O102" s="85">
        <v>80.998914223669914</v>
      </c>
      <c r="P102" s="85">
        <v>3465.3768844221108</v>
      </c>
      <c r="Q102" s="85">
        <v>800.6638081626171</v>
      </c>
      <c r="R102" s="85">
        <v>78.99422237943638</v>
      </c>
      <c r="S102" s="85">
        <v>171.08424275732119</v>
      </c>
      <c r="T102" s="85">
        <v>224.54771593468391</v>
      </c>
      <c r="U102" s="85">
        <v>96.472171953217881</v>
      </c>
      <c r="V102" s="86">
        <v>93.411571374928357</v>
      </c>
    </row>
    <row r="103" spans="1:23" ht="15" x14ac:dyDescent="0.25">
      <c r="B103" s="93">
        <v>2013</v>
      </c>
      <c r="C103" s="85">
        <v>460.30229746070131</v>
      </c>
      <c r="D103" s="85">
        <v>331.72366621067033</v>
      </c>
      <c r="E103" s="85">
        <v>25.587820001227826</v>
      </c>
      <c r="F103" s="85">
        <v>2567.0386904761904</v>
      </c>
      <c r="G103" s="85">
        <v>230.65651760228354</v>
      </c>
      <c r="H103" s="85">
        <v>54.265755053507725</v>
      </c>
      <c r="I103" s="85">
        <v>54.329037149355571</v>
      </c>
      <c r="J103" s="85">
        <v>7463.5486981677923</v>
      </c>
      <c r="K103" s="100">
        <v>1438.7138410143498</v>
      </c>
      <c r="L103" s="85">
        <v>575.26881720430106</v>
      </c>
      <c r="M103" s="85">
        <v>146.17198553686526</v>
      </c>
      <c r="N103" s="85">
        <v>1468.6446629213483</v>
      </c>
      <c r="O103" s="85">
        <v>79.913137893593913</v>
      </c>
      <c r="P103" s="85">
        <v>3486.8844221105528</v>
      </c>
      <c r="Q103" s="85">
        <v>809.66174368747022</v>
      </c>
      <c r="R103" s="85">
        <v>78.658177101756863</v>
      </c>
      <c r="S103" s="85">
        <v>176.93334380152311</v>
      </c>
      <c r="T103" s="85">
        <v>226.17610276309921</v>
      </c>
      <c r="U103" s="85">
        <v>96.352986436858501</v>
      </c>
      <c r="V103" s="86">
        <v>93.144440755277813</v>
      </c>
    </row>
    <row r="104" spans="1:23" ht="15" x14ac:dyDescent="0.25">
      <c r="B104" s="93">
        <v>2014</v>
      </c>
      <c r="C104" s="85">
        <v>463.11970979443771</v>
      </c>
      <c r="D104" s="85">
        <v>331.19015047879617</v>
      </c>
      <c r="E104" s="85">
        <v>23.97937258272454</v>
      </c>
      <c r="F104" s="85">
        <v>2490.2901785714284</v>
      </c>
      <c r="G104" s="85">
        <v>231.47478591817318</v>
      </c>
      <c r="H104" s="85">
        <v>51.991676575505352</v>
      </c>
      <c r="I104" s="85">
        <v>52.858225928733887</v>
      </c>
      <c r="J104" s="85">
        <v>7314.9469623915147</v>
      </c>
      <c r="K104" s="100">
        <v>1434.7505884139398</v>
      </c>
      <c r="L104" s="85">
        <v>520.97446236559131</v>
      </c>
      <c r="M104" s="85">
        <v>144.64706807105802</v>
      </c>
      <c r="N104" s="85">
        <v>1498.8764044943821</v>
      </c>
      <c r="O104" s="85">
        <v>78.501628664495101</v>
      </c>
      <c r="P104" s="85">
        <v>3384.5728643216084</v>
      </c>
      <c r="Q104" s="85">
        <v>797.93711291090995</v>
      </c>
      <c r="R104" s="85">
        <v>76.913099870298311</v>
      </c>
      <c r="S104" s="85">
        <v>169.21567088011304</v>
      </c>
      <c r="T104" s="85">
        <v>221.93050510026066</v>
      </c>
      <c r="U104" s="85">
        <v>95.927740103486769</v>
      </c>
      <c r="V104" s="86">
        <v>92.43517914459693</v>
      </c>
    </row>
    <row r="105" spans="1:23" ht="15" x14ac:dyDescent="0.25">
      <c r="B105" s="93">
        <v>2015</v>
      </c>
      <c r="C105" s="85">
        <v>465.81620314389357</v>
      </c>
      <c r="D105" s="85">
        <v>332.94117647058829</v>
      </c>
      <c r="E105" s="85">
        <v>23.486801718845918</v>
      </c>
      <c r="F105" s="85">
        <v>2475.7620817843867</v>
      </c>
      <c r="G105" s="85">
        <v>233.98667935299716</v>
      </c>
      <c r="H105" s="85">
        <v>50.787518573551267</v>
      </c>
      <c r="I105" s="85">
        <v>52.18181818181818</v>
      </c>
      <c r="J105" s="85">
        <v>7454.3269230769229</v>
      </c>
      <c r="K105" s="100">
        <v>1440.470766894457</v>
      </c>
      <c r="L105" s="85">
        <v>534.15994623655911</v>
      </c>
      <c r="M105" s="85">
        <v>143.83647798742138</v>
      </c>
      <c r="N105" s="85">
        <v>1513.5087719298247</v>
      </c>
      <c r="O105" s="85">
        <v>35.678391959799001</v>
      </c>
      <c r="P105" s="85">
        <v>7336.0869565217399</v>
      </c>
      <c r="Q105" s="85">
        <v>802.98689956331873</v>
      </c>
      <c r="R105" s="85">
        <v>76.668632075471706</v>
      </c>
      <c r="S105" s="85">
        <v>169.23861852433279</v>
      </c>
      <c r="T105" s="85">
        <v>222.87221234094952</v>
      </c>
      <c r="U105" s="85">
        <v>95.8850686512571</v>
      </c>
      <c r="V105" s="86">
        <v>92.1450505841036</v>
      </c>
    </row>
    <row r="106" spans="1:23" ht="15" x14ac:dyDescent="0.25">
      <c r="B106" s="93">
        <v>2016</v>
      </c>
      <c r="C106" s="85">
        <v>469.09310761789601</v>
      </c>
      <c r="D106" s="85">
        <v>332.62653898768815</v>
      </c>
      <c r="E106" s="85">
        <v>23.241252302025782</v>
      </c>
      <c r="F106" s="85">
        <v>2499.814126394052</v>
      </c>
      <c r="G106" s="85">
        <v>236.19410085632731</v>
      </c>
      <c r="H106" s="85">
        <v>51.158989598811296</v>
      </c>
      <c r="I106" s="85">
        <v>51.287878787878789</v>
      </c>
      <c r="J106" s="85">
        <v>7450.5769230769229</v>
      </c>
      <c r="K106" s="100">
        <v>1440.1645153125789</v>
      </c>
      <c r="L106" s="85">
        <v>522.64112903225805</v>
      </c>
      <c r="M106" s="85">
        <v>143.17610062893081</v>
      </c>
      <c r="N106" s="85">
        <v>1543.9649122807018</v>
      </c>
      <c r="O106" s="85">
        <v>35.527638190954775</v>
      </c>
      <c r="P106" s="85">
        <v>7368.04347826087</v>
      </c>
      <c r="Q106" s="85">
        <v>803.22191345772137</v>
      </c>
      <c r="R106" s="85">
        <v>76.303066037735846</v>
      </c>
      <c r="S106" s="85">
        <v>168.41444270015697</v>
      </c>
      <c r="T106" s="85">
        <v>222.91667806813518</v>
      </c>
      <c r="U106" s="85">
        <v>95.760221200092701</v>
      </c>
      <c r="V106" s="86">
        <v>92.011897491842703</v>
      </c>
    </row>
    <row r="107" spans="1:23" ht="15" x14ac:dyDescent="0.25">
      <c r="B107" s="93">
        <v>2017</v>
      </c>
      <c r="C107" s="85">
        <v>473.4340991535671</v>
      </c>
      <c r="D107" s="85">
        <v>338.16689466484269</v>
      </c>
      <c r="E107" s="85">
        <v>23.112338858195212</v>
      </c>
      <c r="F107" s="85">
        <v>2559.814126394052</v>
      </c>
      <c r="G107" s="85">
        <v>240.88487155090391</v>
      </c>
      <c r="H107" s="85">
        <v>51.144130757800895</v>
      </c>
      <c r="I107" s="85">
        <v>51.257575757575758</v>
      </c>
      <c r="J107" s="85">
        <v>7204.7115384615381</v>
      </c>
      <c r="K107" s="100">
        <v>1440.0374560271302</v>
      </c>
      <c r="L107" s="85">
        <v>518.48790322580646</v>
      </c>
      <c r="M107" s="85">
        <v>142.6572327044025</v>
      </c>
      <c r="N107" s="85">
        <v>1583.7894736842106</v>
      </c>
      <c r="O107" s="85">
        <v>35.678391959799001</v>
      </c>
      <c r="P107" s="85">
        <v>7358.8043478260879</v>
      </c>
      <c r="Q107" s="85">
        <v>803.74663564980585</v>
      </c>
      <c r="R107" s="85">
        <v>76.202830188679243</v>
      </c>
      <c r="S107" s="85">
        <v>169.24646781789639</v>
      </c>
      <c r="T107" s="85">
        <v>223.09686687645367</v>
      </c>
      <c r="U107" s="85">
        <v>95.665615235590209</v>
      </c>
      <c r="V107" s="86">
        <v>92.041787469688074</v>
      </c>
    </row>
    <row r="108" spans="1:23" ht="15" x14ac:dyDescent="0.25">
      <c r="B108" s="93">
        <v>2018</v>
      </c>
      <c r="C108" s="85">
        <v>482.7748881093504</v>
      </c>
      <c r="D108" s="85">
        <v>330.0903119868637</v>
      </c>
      <c r="E108" s="85">
        <v>23.151559813313682</v>
      </c>
      <c r="F108" s="85">
        <v>2521.2504652028283</v>
      </c>
      <c r="G108" s="85">
        <v>245.15085181307703</v>
      </c>
      <c r="H108" s="85">
        <v>52.140945584299729</v>
      </c>
      <c r="I108" s="85">
        <v>51.456310679611647</v>
      </c>
      <c r="J108" s="85">
        <v>7277.6061776061779</v>
      </c>
      <c r="K108" s="100">
        <v>1445.7086434756191</v>
      </c>
      <c r="L108" s="85">
        <v>541.97754923707737</v>
      </c>
      <c r="M108" s="85">
        <v>143.36477987421384</v>
      </c>
      <c r="N108" s="85">
        <v>1619.5713281799015</v>
      </c>
      <c r="O108" s="85">
        <v>35.929648241206031</v>
      </c>
      <c r="P108" s="85">
        <v>7419.7826086956529</v>
      </c>
      <c r="Q108" s="85">
        <v>809.74042478832052</v>
      </c>
      <c r="R108" s="85">
        <v>76.371034320084917</v>
      </c>
      <c r="S108" s="85">
        <v>170.53557405371447</v>
      </c>
      <c r="T108" s="85">
        <v>224.61663327092162</v>
      </c>
      <c r="U108" s="85">
        <v>95.711546013278408</v>
      </c>
      <c r="V108" s="86">
        <v>92.339912527742698</v>
      </c>
    </row>
    <row r="109" spans="1:23" s="7" customFormat="1" ht="15" x14ac:dyDescent="0.25">
      <c r="A109" s="45"/>
      <c r="B109" s="93">
        <v>2019</v>
      </c>
      <c r="C109" s="85">
        <v>488.02467642433771</v>
      </c>
      <c r="D109" s="85">
        <v>338.05418719211821</v>
      </c>
      <c r="E109" s="85">
        <v>22.813804961925815</v>
      </c>
      <c r="F109" s="85">
        <v>2535.4670636397468</v>
      </c>
      <c r="G109" s="85">
        <v>249.91910155134673</v>
      </c>
      <c r="H109" s="85">
        <v>52.36396074933095</v>
      </c>
      <c r="I109" s="85">
        <v>51.213592233009706</v>
      </c>
      <c r="J109" s="85">
        <v>7751.8339768339774</v>
      </c>
      <c r="K109" s="100">
        <v>1454.8939186794266</v>
      </c>
      <c r="L109" s="85">
        <v>556.17395980372385</v>
      </c>
      <c r="M109" s="85">
        <v>145.06289308176099</v>
      </c>
      <c r="N109" s="85">
        <v>1657.7301475755446</v>
      </c>
      <c r="O109" s="85">
        <v>37.48743718592965</v>
      </c>
      <c r="P109" s="85">
        <v>7463.152173913044</v>
      </c>
      <c r="Q109" s="85">
        <v>820.95585315096332</v>
      </c>
      <c r="R109" s="85">
        <v>76.571529661516678</v>
      </c>
      <c r="S109" s="85">
        <v>173.92021360138213</v>
      </c>
      <c r="T109" s="85">
        <v>227.44486964710006</v>
      </c>
      <c r="U109" s="85">
        <v>96.052090848485392</v>
      </c>
      <c r="V109" s="86">
        <v>92.939190377656431</v>
      </c>
      <c r="W109"/>
    </row>
    <row r="110" spans="1:23" s="7" customFormat="1" ht="15" x14ac:dyDescent="0.25">
      <c r="A110" s="45"/>
      <c r="B110" s="265">
        <v>2020</v>
      </c>
      <c r="C110" s="144">
        <v>497.97572952431881</v>
      </c>
      <c r="D110" s="144">
        <v>346.98621544680287</v>
      </c>
      <c r="E110" s="144">
        <v>23.287623393280967</v>
      </c>
      <c r="F110" s="144">
        <v>2580.0762787036501</v>
      </c>
      <c r="G110" s="144">
        <v>254.47236478792502</v>
      </c>
      <c r="H110" s="144">
        <v>53.957995651467201</v>
      </c>
      <c r="I110" s="144">
        <v>51.714199029126213</v>
      </c>
      <c r="J110" s="144">
        <v>8037.665610490606</v>
      </c>
      <c r="K110" s="145">
        <v>1464.9125411833652</v>
      </c>
      <c r="L110" s="144">
        <v>574.36263046693091</v>
      </c>
      <c r="M110" s="144">
        <v>148.49989344446283</v>
      </c>
      <c r="N110" s="144">
        <v>1749.6909133760314</v>
      </c>
      <c r="O110" s="144">
        <v>80.090265767721405</v>
      </c>
      <c r="P110" s="144">
        <v>3480.2258990851278</v>
      </c>
      <c r="Q110" s="144">
        <v>833.07753971153431</v>
      </c>
      <c r="R110" s="144">
        <v>77.321576855076557</v>
      </c>
      <c r="S110" s="144">
        <v>178.04731460460656</v>
      </c>
      <c r="T110" s="144">
        <v>230.78459740540976</v>
      </c>
      <c r="U110" s="144">
        <v>96.63370276564909</v>
      </c>
      <c r="V110" s="146">
        <v>93.778313362543457</v>
      </c>
      <c r="W110"/>
    </row>
    <row r="111" spans="1:23" s="7" customFormat="1" ht="15" x14ac:dyDescent="0.25">
      <c r="A111" s="45"/>
      <c r="B111" s="265">
        <v>2021</v>
      </c>
      <c r="C111" s="144">
        <v>506.41845624785475</v>
      </c>
      <c r="D111" s="144">
        <v>357.07095559919236</v>
      </c>
      <c r="E111" s="144">
        <v>23.69908720323609</v>
      </c>
      <c r="F111" s="144">
        <v>2619.6296868869467</v>
      </c>
      <c r="G111" s="144">
        <v>261.11540879353396</v>
      </c>
      <c r="H111" s="144">
        <v>55.192085935036168</v>
      </c>
      <c r="I111" s="144">
        <v>52.336165048543691</v>
      </c>
      <c r="J111" s="144">
        <v>8013.2140763471234</v>
      </c>
      <c r="K111" s="145">
        <v>1462.2408219098659</v>
      </c>
      <c r="L111" s="144">
        <v>583.42227498885745</v>
      </c>
      <c r="M111" s="144">
        <v>150.51259848055889</v>
      </c>
      <c r="N111" s="144">
        <v>1786.3580744954193</v>
      </c>
      <c r="O111" s="144">
        <v>78.786218021164217</v>
      </c>
      <c r="P111" s="144">
        <v>3424.3740246383695</v>
      </c>
      <c r="Q111" s="144">
        <v>833.07753971153431</v>
      </c>
      <c r="R111" s="144">
        <v>78.642506783046144</v>
      </c>
      <c r="S111" s="144">
        <v>183.56000436125251</v>
      </c>
      <c r="T111" s="144">
        <v>232.11666827315676</v>
      </c>
      <c r="U111" s="144">
        <v>96.72498886781429</v>
      </c>
      <c r="V111" s="146">
        <v>93.648492358529538</v>
      </c>
      <c r="W111"/>
    </row>
    <row r="112" spans="1:23" s="7" customFormat="1" ht="15" x14ac:dyDescent="0.25">
      <c r="A112" s="45"/>
      <c r="B112" s="265">
        <v>2022</v>
      </c>
      <c r="C112" s="144">
        <v>514.43783707551142</v>
      </c>
      <c r="D112" s="144">
        <v>361.73702940104425</v>
      </c>
      <c r="E112" s="144">
        <v>23.858759726502257</v>
      </c>
      <c r="F112" s="144">
        <v>2729.9314553679142</v>
      </c>
      <c r="G112" s="144">
        <v>263.74217117970596</v>
      </c>
      <c r="H112" s="144">
        <v>56.693810256005634</v>
      </c>
      <c r="I112" s="144">
        <v>52.912621359223301</v>
      </c>
      <c r="J112" s="144">
        <v>8075.410240577171</v>
      </c>
      <c r="K112" s="145">
        <v>1466.4725213468494</v>
      </c>
      <c r="L112" s="144">
        <v>601.97201484889695</v>
      </c>
      <c r="M112" s="144">
        <v>151.91205745096943</v>
      </c>
      <c r="N112" s="144">
        <v>1814.3069184406277</v>
      </c>
      <c r="O112" s="144">
        <v>81.502984159825047</v>
      </c>
      <c r="P112" s="144">
        <v>3462.7658986950155</v>
      </c>
      <c r="Q112" s="144">
        <v>844.66615575091259</v>
      </c>
      <c r="R112" s="144">
        <v>78.913769178968465</v>
      </c>
      <c r="S112" s="144">
        <v>190.89455170129145</v>
      </c>
      <c r="T112" s="144">
        <v>235.10811259263838</v>
      </c>
      <c r="U112" s="144">
        <v>97.042138432365164</v>
      </c>
      <c r="V112" s="146">
        <v>93.826980428428286</v>
      </c>
      <c r="W112"/>
    </row>
    <row r="113" spans="1:23" s="7" customFormat="1" ht="15.75" thickBot="1" x14ac:dyDescent="0.3">
      <c r="A113" s="45"/>
      <c r="B113" s="94">
        <v>2023</v>
      </c>
      <c r="C113" s="87">
        <v>528.26310447522712</v>
      </c>
      <c r="D113" s="87">
        <v>367.79882029318611</v>
      </c>
      <c r="E113" s="87">
        <v>24.362342299880169</v>
      </c>
      <c r="F113" s="87">
        <v>2828.4791450019579</v>
      </c>
      <c r="G113" s="87">
        <v>270.40424969535962</v>
      </c>
      <c r="H113" s="87">
        <v>58.136060346441653</v>
      </c>
      <c r="I113" s="87">
        <v>53.003640776699029</v>
      </c>
      <c r="J113" s="87">
        <v>8305.5651571975668</v>
      </c>
      <c r="K113" s="101">
        <v>1484.9795587409094</v>
      </c>
      <c r="L113" s="87">
        <v>616.69477792127782</v>
      </c>
      <c r="M113" s="87">
        <v>155.45001552223204</v>
      </c>
      <c r="N113" s="87">
        <v>1840.5336256600724</v>
      </c>
      <c r="O113" s="87">
        <v>83.350385134114418</v>
      </c>
      <c r="P113" s="87">
        <v>3544.0278601648483</v>
      </c>
      <c r="Q113" s="87">
        <v>860.22124370444817</v>
      </c>
      <c r="R113" s="87">
        <v>79.680380297879381</v>
      </c>
      <c r="S113" s="87">
        <v>196.50147547087153</v>
      </c>
      <c r="T113" s="87">
        <v>239.77549398270128</v>
      </c>
      <c r="U113" s="87">
        <v>97.822180230331469</v>
      </c>
      <c r="V113" s="88">
        <v>94.908219348641964</v>
      </c>
      <c r="W113"/>
    </row>
    <row r="114" spans="1:23" s="7" customFormat="1" x14ac:dyDescent="0.2">
      <c r="A114" s="45"/>
      <c r="W114"/>
    </row>
    <row r="115" spans="1:23" s="7" customFormat="1" ht="13.5" thickBot="1" x14ac:dyDescent="0.25">
      <c r="A115" s="45"/>
      <c r="W115"/>
    </row>
    <row r="116" spans="1:23" ht="15.75" thickBot="1" x14ac:dyDescent="0.3">
      <c r="A116" s="95" t="s">
        <v>837</v>
      </c>
    </row>
    <row r="117" spans="1:23" ht="30" x14ac:dyDescent="0.25">
      <c r="A117" s="108" t="s">
        <v>119</v>
      </c>
    </row>
    <row r="118" spans="1:23" ht="30.75" thickBot="1" x14ac:dyDescent="0.3">
      <c r="A118" s="96" t="s">
        <v>926</v>
      </c>
    </row>
    <row r="119" spans="1:23" ht="15" x14ac:dyDescent="0.25">
      <c r="B119" s="107"/>
      <c r="C119" s="98" t="s">
        <v>828</v>
      </c>
      <c r="D119" s="98" t="s">
        <v>829</v>
      </c>
      <c r="E119" s="99" t="s">
        <v>830</v>
      </c>
    </row>
    <row r="120" spans="1:23" ht="15" x14ac:dyDescent="0.25">
      <c r="B120" s="93">
        <v>2004</v>
      </c>
      <c r="C120" s="91">
        <v>23515</v>
      </c>
      <c r="D120" s="91">
        <v>12300</v>
      </c>
      <c r="E120" s="92">
        <v>11215</v>
      </c>
      <c r="H120" s="13"/>
      <c r="I120" s="13"/>
    </row>
    <row r="121" spans="1:23" ht="15" x14ac:dyDescent="0.25">
      <c r="B121" s="93">
        <v>2005</v>
      </c>
      <c r="C121" s="83">
        <v>30233</v>
      </c>
      <c r="D121" s="83">
        <v>15839</v>
      </c>
      <c r="E121" s="84">
        <v>14394</v>
      </c>
      <c r="H121" s="13"/>
    </row>
    <row r="122" spans="1:23" ht="15" x14ac:dyDescent="0.25">
      <c r="B122" s="93">
        <v>2006</v>
      </c>
      <c r="C122" s="85">
        <v>39289</v>
      </c>
      <c r="D122" s="85">
        <v>20859</v>
      </c>
      <c r="E122" s="86">
        <v>18430</v>
      </c>
    </row>
    <row r="123" spans="1:23" ht="15" x14ac:dyDescent="0.25">
      <c r="B123" s="93">
        <v>2007</v>
      </c>
      <c r="C123" s="85">
        <v>37843</v>
      </c>
      <c r="D123" s="85">
        <v>19585</v>
      </c>
      <c r="E123" s="86">
        <v>18258</v>
      </c>
    </row>
    <row r="124" spans="1:23" ht="15" x14ac:dyDescent="0.25">
      <c r="B124" s="93">
        <v>2008</v>
      </c>
      <c r="C124" s="85">
        <v>43252</v>
      </c>
      <c r="D124" s="85">
        <v>22041</v>
      </c>
      <c r="E124" s="86">
        <v>21211</v>
      </c>
    </row>
    <row r="125" spans="1:23" ht="15" x14ac:dyDescent="0.25">
      <c r="B125" s="93">
        <v>2009</v>
      </c>
      <c r="C125" s="85">
        <v>46158</v>
      </c>
      <c r="D125" s="85">
        <v>23365</v>
      </c>
      <c r="E125" s="86">
        <v>22793</v>
      </c>
    </row>
    <row r="126" spans="1:23" ht="15" x14ac:dyDescent="0.25">
      <c r="B126" s="93">
        <v>2010</v>
      </c>
      <c r="C126" s="85">
        <f>SUM(D126:E126)</f>
        <v>47769</v>
      </c>
      <c r="D126" s="85">
        <v>23938</v>
      </c>
      <c r="E126" s="86">
        <v>23831</v>
      </c>
    </row>
    <row r="127" spans="1:23" ht="15" x14ac:dyDescent="0.25">
      <c r="B127" s="93">
        <v>2011</v>
      </c>
      <c r="C127" s="85">
        <f>SUM(D127:E127)</f>
        <v>50989</v>
      </c>
      <c r="D127" s="85">
        <v>25526</v>
      </c>
      <c r="E127" s="86">
        <v>25463</v>
      </c>
    </row>
    <row r="128" spans="1:23" ht="15" x14ac:dyDescent="0.25">
      <c r="B128" s="93">
        <v>2012</v>
      </c>
      <c r="C128" s="85">
        <v>49737</v>
      </c>
      <c r="D128" s="85">
        <v>24923</v>
      </c>
      <c r="E128" s="86">
        <v>24814</v>
      </c>
    </row>
    <row r="129" spans="1:5" ht="15" x14ac:dyDescent="0.25">
      <c r="B129" s="93">
        <v>2013</v>
      </c>
      <c r="C129" s="85">
        <v>52145</v>
      </c>
      <c r="D129" s="85">
        <v>26165</v>
      </c>
      <c r="E129" s="86">
        <v>25980</v>
      </c>
    </row>
    <row r="130" spans="1:5" ht="15" x14ac:dyDescent="0.25">
      <c r="B130" s="93">
        <v>2014</v>
      </c>
      <c r="C130" s="85">
        <v>49317</v>
      </c>
      <c r="D130" s="85">
        <v>24832</v>
      </c>
      <c r="E130" s="86">
        <v>24485</v>
      </c>
    </row>
    <row r="131" spans="1:5" ht="15" x14ac:dyDescent="0.25">
      <c r="B131" s="93">
        <v>2015</v>
      </c>
      <c r="C131" s="85">
        <v>46506</v>
      </c>
      <c r="D131" s="85">
        <v>23500</v>
      </c>
      <c r="E131" s="86">
        <v>23006</v>
      </c>
    </row>
    <row r="132" spans="1:5" ht="15" x14ac:dyDescent="0.25">
      <c r="B132" s="265">
        <v>2016</v>
      </c>
      <c r="C132" s="144">
        <v>44368</v>
      </c>
      <c r="D132" s="144">
        <v>22307</v>
      </c>
      <c r="E132" s="146">
        <v>22061</v>
      </c>
    </row>
    <row r="133" spans="1:5" ht="15" x14ac:dyDescent="0.25">
      <c r="B133" s="265">
        <v>2017</v>
      </c>
      <c r="C133" s="144">
        <v>42507</v>
      </c>
      <c r="D133" s="144">
        <v>21341</v>
      </c>
      <c r="E133" s="146">
        <v>21166</v>
      </c>
    </row>
    <row r="134" spans="1:5" ht="15" x14ac:dyDescent="0.25">
      <c r="B134" s="265">
        <v>2018</v>
      </c>
      <c r="C134" s="144">
        <v>45395</v>
      </c>
      <c r="D134" s="144">
        <v>22561</v>
      </c>
      <c r="E134" s="146">
        <v>22834</v>
      </c>
    </row>
    <row r="135" spans="1:5" ht="15" x14ac:dyDescent="0.25">
      <c r="B135" s="265">
        <v>2019</v>
      </c>
      <c r="C135" s="144">
        <v>46865</v>
      </c>
      <c r="D135" s="144">
        <v>23143</v>
      </c>
      <c r="E135" s="146">
        <v>23722</v>
      </c>
    </row>
    <row r="136" spans="1:5" ht="15" x14ac:dyDescent="0.25">
      <c r="B136" s="265">
        <v>2020</v>
      </c>
      <c r="C136" s="144">
        <v>51110</v>
      </c>
      <c r="D136" s="144">
        <v>25175</v>
      </c>
      <c r="E136" s="146">
        <v>25935</v>
      </c>
    </row>
    <row r="137" spans="1:5" ht="15" x14ac:dyDescent="0.25">
      <c r="B137" s="265">
        <v>2021</v>
      </c>
      <c r="C137" s="144">
        <v>51126</v>
      </c>
      <c r="D137" s="144">
        <v>25106</v>
      </c>
      <c r="E137" s="146">
        <v>26020</v>
      </c>
    </row>
    <row r="138" spans="1:5" ht="15" x14ac:dyDescent="0.25">
      <c r="B138" s="265">
        <v>2022</v>
      </c>
      <c r="C138" s="144">
        <v>52254</v>
      </c>
      <c r="D138" s="144">
        <v>25702</v>
      </c>
      <c r="E138" s="146">
        <v>26552</v>
      </c>
    </row>
    <row r="139" spans="1:5" ht="15" x14ac:dyDescent="0.25">
      <c r="B139" s="265">
        <v>2023</v>
      </c>
      <c r="C139" s="144">
        <v>59118</v>
      </c>
      <c r="D139" s="144">
        <v>28743</v>
      </c>
      <c r="E139" s="146">
        <v>30375</v>
      </c>
    </row>
    <row r="140" spans="1:5" ht="15.75" thickBot="1" x14ac:dyDescent="0.3">
      <c r="B140" s="94">
        <v>2024</v>
      </c>
      <c r="C140" s="87">
        <v>65249</v>
      </c>
      <c r="D140" s="87">
        <v>31769</v>
      </c>
      <c r="E140" s="88">
        <v>33480</v>
      </c>
    </row>
    <row r="141" spans="1:5" x14ac:dyDescent="0.2">
      <c r="B141"/>
    </row>
    <row r="142" spans="1:5" ht="13.5" thickBot="1" x14ac:dyDescent="0.25"/>
    <row r="143" spans="1:5" ht="15.75" thickBot="1" x14ac:dyDescent="0.3">
      <c r="A143" s="95" t="s">
        <v>118</v>
      </c>
    </row>
    <row r="144" spans="1:5" ht="30" x14ac:dyDescent="0.25">
      <c r="A144" s="108" t="s">
        <v>119</v>
      </c>
    </row>
    <row r="145" spans="1:23" ht="15.75" thickBot="1" x14ac:dyDescent="0.3">
      <c r="A145" s="96" t="s">
        <v>91</v>
      </c>
    </row>
    <row r="146" spans="1:23" ht="30" x14ac:dyDescent="0.25">
      <c r="A146" s="45"/>
      <c r="B146" s="103"/>
      <c r="C146" s="104" t="s">
        <v>101</v>
      </c>
      <c r="D146" s="104" t="s">
        <v>102</v>
      </c>
      <c r="E146" s="104" t="s">
        <v>103</v>
      </c>
      <c r="F146" s="104" t="s">
        <v>105</v>
      </c>
      <c r="G146" s="104" t="s">
        <v>106</v>
      </c>
      <c r="H146" s="104" t="s">
        <v>107</v>
      </c>
      <c r="I146" s="104" t="s">
        <v>109</v>
      </c>
      <c r="J146" s="104" t="s">
        <v>440</v>
      </c>
      <c r="K146" s="104" t="s">
        <v>110</v>
      </c>
      <c r="L146" s="104" t="s">
        <v>442</v>
      </c>
      <c r="M146" s="104" t="s">
        <v>111</v>
      </c>
      <c r="N146" s="104" t="s">
        <v>112</v>
      </c>
      <c r="O146" s="104" t="s">
        <v>113</v>
      </c>
      <c r="P146" s="104" t="s">
        <v>114</v>
      </c>
      <c r="Q146" s="104" t="s">
        <v>115</v>
      </c>
      <c r="R146" s="104" t="s">
        <v>104</v>
      </c>
      <c r="S146" s="104" t="s">
        <v>108</v>
      </c>
      <c r="T146" s="104" t="s">
        <v>98</v>
      </c>
      <c r="U146" s="104" t="s">
        <v>99</v>
      </c>
      <c r="V146" s="105" t="s">
        <v>100</v>
      </c>
      <c r="W146" s="7"/>
    </row>
    <row r="147" spans="1:23" ht="15" x14ac:dyDescent="0.25">
      <c r="B147" s="93">
        <v>2000</v>
      </c>
      <c r="C147" s="85">
        <v>574</v>
      </c>
      <c r="D147" s="85">
        <v>1344</v>
      </c>
      <c r="E147" s="85">
        <v>161</v>
      </c>
      <c r="F147" s="85">
        <v>5205</v>
      </c>
      <c r="G147" s="85">
        <v>94</v>
      </c>
      <c r="H147" s="85">
        <v>32</v>
      </c>
      <c r="I147" s="85">
        <v>35</v>
      </c>
      <c r="J147" s="85">
        <v>6601</v>
      </c>
      <c r="K147" s="100">
        <v>6226</v>
      </c>
      <c r="L147" s="85">
        <v>14414</v>
      </c>
      <c r="M147" s="85">
        <v>43</v>
      </c>
      <c r="N147" s="85">
        <v>669</v>
      </c>
      <c r="O147" s="85">
        <v>7</v>
      </c>
      <c r="P147" s="85">
        <v>6718</v>
      </c>
      <c r="Q147" s="85">
        <v>21822</v>
      </c>
      <c r="R147" s="85">
        <v>100</v>
      </c>
      <c r="S147" s="85">
        <v>614</v>
      </c>
      <c r="T147" s="85">
        <v>73419</v>
      </c>
      <c r="U147" s="85">
        <v>128896</v>
      </c>
      <c r="V147" s="86">
        <v>923879</v>
      </c>
      <c r="W147" s="10"/>
    </row>
    <row r="148" spans="1:23" s="7" customFormat="1" ht="15" x14ac:dyDescent="0.25">
      <c r="A148" s="25"/>
      <c r="B148" s="93">
        <v>2001</v>
      </c>
      <c r="C148" s="85">
        <v>745</v>
      </c>
      <c r="D148" s="85">
        <v>823</v>
      </c>
      <c r="E148" s="85">
        <v>172</v>
      </c>
      <c r="F148" s="85">
        <v>6098</v>
      </c>
      <c r="G148" s="85">
        <v>155</v>
      </c>
      <c r="H148" s="85">
        <v>42</v>
      </c>
      <c r="I148" s="85">
        <v>54</v>
      </c>
      <c r="J148" s="85">
        <v>8288</v>
      </c>
      <c r="K148" s="100">
        <v>8351</v>
      </c>
      <c r="L148" s="85">
        <v>15883</v>
      </c>
      <c r="M148" s="85">
        <v>49</v>
      </c>
      <c r="N148" s="85">
        <v>869</v>
      </c>
      <c r="O148" s="85">
        <v>8</v>
      </c>
      <c r="P148" s="85">
        <v>7834</v>
      </c>
      <c r="Q148" s="85">
        <v>26105</v>
      </c>
      <c r="R148" s="85">
        <v>131</v>
      </c>
      <c r="S148" s="85">
        <v>774</v>
      </c>
      <c r="T148" s="85">
        <v>85480</v>
      </c>
      <c r="U148" s="85">
        <v>164120</v>
      </c>
      <c r="V148" s="86">
        <v>1370657</v>
      </c>
      <c r="W148" s="10"/>
    </row>
    <row r="149" spans="1:23" ht="15" x14ac:dyDescent="0.25">
      <c r="B149" s="93">
        <v>2002</v>
      </c>
      <c r="C149" s="85">
        <v>1008</v>
      </c>
      <c r="D149" s="85">
        <v>1156</v>
      </c>
      <c r="E149" s="85">
        <v>194</v>
      </c>
      <c r="F149" s="85">
        <v>7363</v>
      </c>
      <c r="G149" s="85">
        <v>252</v>
      </c>
      <c r="H149" s="85">
        <v>55</v>
      </c>
      <c r="I149" s="85">
        <v>62</v>
      </c>
      <c r="J149" s="85">
        <v>10628</v>
      </c>
      <c r="K149" s="100">
        <v>11722</v>
      </c>
      <c r="L149" s="85">
        <v>17472</v>
      </c>
      <c r="M149" s="85">
        <v>73</v>
      </c>
      <c r="N149" s="85">
        <v>1158</v>
      </c>
      <c r="O149" s="85">
        <v>7</v>
      </c>
      <c r="P149" s="85">
        <v>9477</v>
      </c>
      <c r="Q149" s="85">
        <v>33764</v>
      </c>
      <c r="R149" s="85">
        <v>177</v>
      </c>
      <c r="S149" s="85">
        <v>1060</v>
      </c>
      <c r="T149" s="85">
        <v>104128</v>
      </c>
      <c r="U149" s="85">
        <v>212143</v>
      </c>
      <c r="V149" s="86">
        <v>1977946</v>
      </c>
      <c r="W149" s="10"/>
    </row>
    <row r="150" spans="1:23" ht="15" x14ac:dyDescent="0.25">
      <c r="B150" s="93">
        <v>2003</v>
      </c>
      <c r="C150" s="85">
        <v>1395</v>
      </c>
      <c r="D150" s="85">
        <v>1843</v>
      </c>
      <c r="E150" s="85">
        <v>237</v>
      </c>
      <c r="F150" s="85">
        <v>10115</v>
      </c>
      <c r="G150" s="85">
        <v>483</v>
      </c>
      <c r="H150" s="85">
        <v>76</v>
      </c>
      <c r="I150" s="85">
        <v>103</v>
      </c>
      <c r="J150" s="85">
        <v>14191</v>
      </c>
      <c r="K150" s="100">
        <v>18379</v>
      </c>
      <c r="L150" s="85">
        <v>19802</v>
      </c>
      <c r="M150" s="85">
        <v>196</v>
      </c>
      <c r="N150" s="85">
        <v>1661</v>
      </c>
      <c r="O150" s="85">
        <v>13</v>
      </c>
      <c r="P150" s="85">
        <v>12106</v>
      </c>
      <c r="Q150" s="85">
        <v>48654</v>
      </c>
      <c r="R150" s="85">
        <v>413</v>
      </c>
      <c r="S150" s="85">
        <v>1634</v>
      </c>
      <c r="T150" s="85">
        <v>130146</v>
      </c>
      <c r="U150" s="85">
        <v>282901</v>
      </c>
      <c r="V150" s="86">
        <v>2664168</v>
      </c>
      <c r="W150" s="10"/>
    </row>
    <row r="151" spans="1:23" ht="15" x14ac:dyDescent="0.25">
      <c r="B151" s="93">
        <v>2004</v>
      </c>
      <c r="C151" s="85">
        <v>1704</v>
      </c>
      <c r="D151" s="85">
        <v>2309</v>
      </c>
      <c r="E151" s="85">
        <v>258</v>
      </c>
      <c r="F151" s="85">
        <v>10248</v>
      </c>
      <c r="G151" s="85">
        <v>746</v>
      </c>
      <c r="H151" s="85">
        <v>126</v>
      </c>
      <c r="I151" s="85">
        <v>141</v>
      </c>
      <c r="J151" s="85">
        <v>15639</v>
      </c>
      <c r="K151" s="100">
        <v>21685</v>
      </c>
      <c r="L151" s="85">
        <v>19081</v>
      </c>
      <c r="M151" s="85">
        <v>257</v>
      </c>
      <c r="N151" s="85">
        <v>1935</v>
      </c>
      <c r="O151" s="85">
        <v>18</v>
      </c>
      <c r="P151" s="85">
        <v>12598</v>
      </c>
      <c r="Q151" s="85">
        <v>54485</v>
      </c>
      <c r="R151" s="85">
        <v>565</v>
      </c>
      <c r="S151" s="85">
        <v>1895</v>
      </c>
      <c r="T151" s="85">
        <v>144462</v>
      </c>
      <c r="U151" s="85">
        <v>321570</v>
      </c>
      <c r="V151" s="86">
        <v>3034326</v>
      </c>
      <c r="W151" s="10"/>
    </row>
    <row r="152" spans="1:23" ht="15" x14ac:dyDescent="0.25">
      <c r="B152" s="93">
        <v>2005</v>
      </c>
      <c r="C152" s="85">
        <v>2251</v>
      </c>
      <c r="D152" s="85">
        <v>2976</v>
      </c>
      <c r="E152" s="85">
        <v>365</v>
      </c>
      <c r="F152" s="85">
        <v>12274</v>
      </c>
      <c r="G152" s="85">
        <v>1100</v>
      </c>
      <c r="H152" s="85">
        <v>176</v>
      </c>
      <c r="I152" s="85">
        <v>221</v>
      </c>
      <c r="J152" s="85">
        <v>18596</v>
      </c>
      <c r="K152" s="100">
        <v>29717</v>
      </c>
      <c r="L152" s="85">
        <v>21443</v>
      </c>
      <c r="M152" s="85">
        <v>412</v>
      </c>
      <c r="N152" s="85">
        <v>2370</v>
      </c>
      <c r="O152" s="85">
        <v>39</v>
      </c>
      <c r="P152" s="85">
        <v>14214</v>
      </c>
      <c r="Q152" s="85">
        <v>69648</v>
      </c>
      <c r="R152" s="85">
        <v>773</v>
      </c>
      <c r="S152" s="85">
        <v>2760</v>
      </c>
      <c r="T152" s="85">
        <v>181589</v>
      </c>
      <c r="U152" s="85">
        <v>420207</v>
      </c>
      <c r="V152" s="86">
        <v>3730610</v>
      </c>
      <c r="W152" s="10"/>
    </row>
    <row r="153" spans="1:23" ht="15" x14ac:dyDescent="0.25">
      <c r="B153" s="93">
        <v>2006</v>
      </c>
      <c r="C153" s="85">
        <v>2818</v>
      </c>
      <c r="D153" s="85">
        <v>3823</v>
      </c>
      <c r="E153" s="85">
        <v>434</v>
      </c>
      <c r="F153" s="85">
        <v>14726</v>
      </c>
      <c r="G153" s="85">
        <v>1360</v>
      </c>
      <c r="H153" s="85">
        <v>207</v>
      </c>
      <c r="I153" s="85">
        <v>312</v>
      </c>
      <c r="J153" s="85">
        <v>19505</v>
      </c>
      <c r="K153" s="100">
        <v>30723</v>
      </c>
      <c r="L153" s="85">
        <v>23665</v>
      </c>
      <c r="M153" s="85">
        <v>579</v>
      </c>
      <c r="N153" s="85">
        <v>2817</v>
      </c>
      <c r="O153" s="85">
        <v>41</v>
      </c>
      <c r="P153" s="85">
        <v>15775</v>
      </c>
      <c r="Q153" s="85">
        <v>77882</v>
      </c>
      <c r="R153" s="85">
        <v>1032</v>
      </c>
      <c r="S153" s="85">
        <v>3235</v>
      </c>
      <c r="T153" s="85">
        <v>203977</v>
      </c>
      <c r="U153" s="85">
        <v>488928</v>
      </c>
      <c r="V153" s="86">
        <v>4144166</v>
      </c>
      <c r="W153" s="10"/>
    </row>
    <row r="154" spans="1:23" ht="15" x14ac:dyDescent="0.25">
      <c r="B154" s="93">
        <v>2007</v>
      </c>
      <c r="C154" s="85">
        <v>3012</v>
      </c>
      <c r="D154" s="85">
        <v>4308</v>
      </c>
      <c r="E154" s="85">
        <v>463</v>
      </c>
      <c r="F154" s="85">
        <v>15040</v>
      </c>
      <c r="G154" s="85">
        <v>1598</v>
      </c>
      <c r="H154" s="85">
        <v>244</v>
      </c>
      <c r="I154" s="85">
        <v>390</v>
      </c>
      <c r="J154" s="85">
        <v>20883</v>
      </c>
      <c r="K154" s="100">
        <v>34481</v>
      </c>
      <c r="L154" s="85">
        <v>24705</v>
      </c>
      <c r="M154" s="85">
        <v>620</v>
      </c>
      <c r="N154" s="85">
        <v>3060</v>
      </c>
      <c r="O154" s="85">
        <v>33</v>
      </c>
      <c r="P154" s="85">
        <v>15437</v>
      </c>
      <c r="Q154" s="85">
        <v>83256</v>
      </c>
      <c r="R154" s="85">
        <v>1152</v>
      </c>
      <c r="S154" s="85">
        <v>3418</v>
      </c>
      <c r="T154" s="85">
        <v>219955</v>
      </c>
      <c r="U154" s="85">
        <v>531827</v>
      </c>
      <c r="V154" s="86">
        <v>4519554</v>
      </c>
      <c r="W154" s="10"/>
    </row>
    <row r="155" spans="1:23" ht="15" x14ac:dyDescent="0.25">
      <c r="B155" s="93">
        <v>2008</v>
      </c>
      <c r="C155" s="85">
        <v>3278</v>
      </c>
      <c r="D155" s="85">
        <v>5030</v>
      </c>
      <c r="E155" s="85">
        <v>473</v>
      </c>
      <c r="F155" s="85">
        <v>17345</v>
      </c>
      <c r="G155" s="85">
        <v>1900</v>
      </c>
      <c r="H155" s="85">
        <v>276</v>
      </c>
      <c r="I155" s="85">
        <v>457</v>
      </c>
      <c r="J155" s="85">
        <v>23406</v>
      </c>
      <c r="K155" s="100">
        <v>40495</v>
      </c>
      <c r="L155" s="85">
        <v>28353</v>
      </c>
      <c r="M155" s="85">
        <v>756</v>
      </c>
      <c r="N155" s="85">
        <v>3355</v>
      </c>
      <c r="O155" s="85">
        <v>41</v>
      </c>
      <c r="P155" s="85">
        <v>16827</v>
      </c>
      <c r="Q155" s="85">
        <v>95472</v>
      </c>
      <c r="R155" s="85">
        <v>1301</v>
      </c>
      <c r="S155" s="85">
        <v>3938</v>
      </c>
      <c r="T155" s="85">
        <v>250432</v>
      </c>
      <c r="U155" s="85">
        <v>623279</v>
      </c>
      <c r="V155" s="86">
        <v>5268762</v>
      </c>
      <c r="W155" s="10"/>
    </row>
    <row r="156" spans="1:23" ht="15" x14ac:dyDescent="0.25">
      <c r="B156" s="93">
        <v>2009</v>
      </c>
      <c r="C156" s="85">
        <v>3518</v>
      </c>
      <c r="D156" s="85">
        <v>5365</v>
      </c>
      <c r="E156" s="85">
        <v>498</v>
      </c>
      <c r="F156" s="85">
        <v>19061</v>
      </c>
      <c r="G156" s="85">
        <v>2010</v>
      </c>
      <c r="H156" s="85">
        <v>308</v>
      </c>
      <c r="I156" s="85">
        <v>453</v>
      </c>
      <c r="J156" s="85">
        <v>25259</v>
      </c>
      <c r="K156" s="100">
        <v>43253</v>
      </c>
      <c r="L156" s="85">
        <v>30011</v>
      </c>
      <c r="M156" s="85">
        <v>779</v>
      </c>
      <c r="N156" s="85">
        <v>3474</v>
      </c>
      <c r="O156" s="85">
        <v>45</v>
      </c>
      <c r="P156" s="85">
        <v>17633</v>
      </c>
      <c r="Q156" s="85">
        <v>101934</v>
      </c>
      <c r="R156" s="85">
        <v>1354</v>
      </c>
      <c r="S156" s="85">
        <v>4183</v>
      </c>
      <c r="T156" s="85">
        <v>267824</v>
      </c>
      <c r="U156" s="85">
        <v>675180</v>
      </c>
      <c r="V156" s="86">
        <v>5648671</v>
      </c>
      <c r="W156" s="10"/>
    </row>
    <row r="157" spans="1:23" ht="15" x14ac:dyDescent="0.25">
      <c r="B157" s="93">
        <v>2010</v>
      </c>
      <c r="C157" s="85">
        <v>3495</v>
      </c>
      <c r="D157" s="85">
        <v>5546</v>
      </c>
      <c r="E157" s="85">
        <v>493</v>
      </c>
      <c r="F157" s="85">
        <v>19969</v>
      </c>
      <c r="G157" s="85">
        <v>2076</v>
      </c>
      <c r="H157" s="85">
        <v>311</v>
      </c>
      <c r="I157" s="85">
        <v>472</v>
      </c>
      <c r="J157" s="85">
        <v>24850</v>
      </c>
      <c r="K157" s="100">
        <v>45394</v>
      </c>
      <c r="L157" s="85">
        <v>31153</v>
      </c>
      <c r="M157" s="85">
        <v>851</v>
      </c>
      <c r="N157" s="85">
        <v>3625</v>
      </c>
      <c r="O157" s="85">
        <v>44</v>
      </c>
      <c r="P157" s="85">
        <v>17923</v>
      </c>
      <c r="Q157" s="85">
        <v>156202</v>
      </c>
      <c r="R157" s="85">
        <v>1393</v>
      </c>
      <c r="S157" s="85">
        <v>4314</v>
      </c>
      <c r="T157" s="85">
        <v>275027</v>
      </c>
      <c r="U157" s="85">
        <v>704056</v>
      </c>
      <c r="V157" s="86">
        <v>5747734</v>
      </c>
      <c r="W157" s="10"/>
    </row>
    <row r="158" spans="1:23" ht="15" x14ac:dyDescent="0.25">
      <c r="B158" s="93">
        <v>2011</v>
      </c>
      <c r="C158" s="85">
        <v>3501</v>
      </c>
      <c r="D158" s="85">
        <v>5528</v>
      </c>
      <c r="E158" s="85">
        <v>499</v>
      </c>
      <c r="F158" s="85">
        <v>20815</v>
      </c>
      <c r="G158" s="85">
        <v>2169</v>
      </c>
      <c r="H158" s="85">
        <v>328</v>
      </c>
      <c r="I158" s="85">
        <v>495</v>
      </c>
      <c r="J158" s="85">
        <v>26327</v>
      </c>
      <c r="K158" s="100">
        <v>47925</v>
      </c>
      <c r="L158" s="85">
        <v>32743</v>
      </c>
      <c r="M158" s="85">
        <v>888</v>
      </c>
      <c r="N158" s="85">
        <v>3099</v>
      </c>
      <c r="O158" s="85">
        <v>45</v>
      </c>
      <c r="P158" s="85">
        <v>17756</v>
      </c>
      <c r="Q158" s="85">
        <v>162118</v>
      </c>
      <c r="R158" s="85">
        <v>1408</v>
      </c>
      <c r="S158" s="85">
        <v>4421</v>
      </c>
      <c r="T158" s="85">
        <v>283498</v>
      </c>
      <c r="U158" s="85">
        <v>730155</v>
      </c>
      <c r="V158" s="86">
        <v>5751487</v>
      </c>
      <c r="W158" s="10"/>
    </row>
    <row r="159" spans="1:23" ht="15" x14ac:dyDescent="0.25">
      <c r="B159" s="93">
        <v>2012</v>
      </c>
      <c r="C159" s="85">
        <v>3492</v>
      </c>
      <c r="D159" s="85">
        <v>5753</v>
      </c>
      <c r="E159" s="85">
        <v>505</v>
      </c>
      <c r="F159" s="85">
        <v>21408</v>
      </c>
      <c r="G159" s="85">
        <v>2271</v>
      </c>
      <c r="H159" s="85">
        <v>368</v>
      </c>
      <c r="I159" s="85">
        <v>469</v>
      </c>
      <c r="J159" s="85">
        <v>27643</v>
      </c>
      <c r="K159" s="100">
        <v>48966</v>
      </c>
      <c r="L159" s="85">
        <v>34246</v>
      </c>
      <c r="M159" s="85">
        <v>895</v>
      </c>
      <c r="N159" s="85">
        <v>3025</v>
      </c>
      <c r="O159" s="85">
        <v>42</v>
      </c>
      <c r="P159" s="85">
        <v>17625</v>
      </c>
      <c r="Q159" s="85">
        <v>166708</v>
      </c>
      <c r="R159" s="85">
        <v>1419</v>
      </c>
      <c r="S159" s="85">
        <v>4658</v>
      </c>
      <c r="T159" s="85">
        <v>292257</v>
      </c>
      <c r="U159" s="85">
        <v>747110</v>
      </c>
      <c r="V159" s="86">
        <v>5736258</v>
      </c>
    </row>
    <row r="160" spans="1:23" ht="15" x14ac:dyDescent="0.25">
      <c r="B160" s="93">
        <v>2013</v>
      </c>
      <c r="C160" s="85">
        <v>3446</v>
      </c>
      <c r="D160" s="85">
        <v>5916</v>
      </c>
      <c r="E160" s="85">
        <v>522</v>
      </c>
      <c r="F160" s="85">
        <v>22717</v>
      </c>
      <c r="G160" s="85">
        <v>2270</v>
      </c>
      <c r="H160" s="85">
        <v>331</v>
      </c>
      <c r="I160" s="85">
        <v>474</v>
      </c>
      <c r="J160" s="85">
        <v>28499</v>
      </c>
      <c r="K160" s="100">
        <v>50394</v>
      </c>
      <c r="L160" s="85">
        <v>36303</v>
      </c>
      <c r="M160" s="85">
        <v>853</v>
      </c>
      <c r="N160" s="85">
        <v>2898</v>
      </c>
      <c r="O160" s="85">
        <v>41</v>
      </c>
      <c r="P160" s="85">
        <v>17595</v>
      </c>
      <c r="Q160" s="85">
        <v>172259</v>
      </c>
      <c r="R160" s="85">
        <v>1365</v>
      </c>
      <c r="S160" s="85">
        <v>4915</v>
      </c>
      <c r="T160" s="85">
        <v>296337</v>
      </c>
      <c r="U160" s="85">
        <v>729725</v>
      </c>
      <c r="V160" s="86">
        <v>5546238</v>
      </c>
    </row>
    <row r="161" spans="1:23" ht="15" x14ac:dyDescent="0.25">
      <c r="B161" s="93">
        <v>2014</v>
      </c>
      <c r="C161" s="85">
        <v>3016</v>
      </c>
      <c r="D161" s="85">
        <v>5545</v>
      </c>
      <c r="E161" s="85">
        <v>289</v>
      </c>
      <c r="F161" s="85">
        <v>19168</v>
      </c>
      <c r="G161" s="85">
        <v>1814</v>
      </c>
      <c r="H161" s="85">
        <v>265</v>
      </c>
      <c r="I161" s="85">
        <v>370</v>
      </c>
      <c r="J161" s="85">
        <v>26073</v>
      </c>
      <c r="K161" s="100">
        <v>46030</v>
      </c>
      <c r="L161" s="85">
        <v>26990</v>
      </c>
      <c r="M161" s="85">
        <v>721</v>
      </c>
      <c r="N161" s="85">
        <v>2769</v>
      </c>
      <c r="O161" s="85">
        <v>31</v>
      </c>
      <c r="P161" s="85">
        <v>14905</v>
      </c>
      <c r="Q161" s="85">
        <v>147986</v>
      </c>
      <c r="R161" s="85">
        <v>1141</v>
      </c>
      <c r="S161" s="85">
        <v>3818</v>
      </c>
      <c r="T161" s="85">
        <v>253408</v>
      </c>
      <c r="U161" s="85">
        <v>661520</v>
      </c>
      <c r="V161" s="86">
        <v>5023487</v>
      </c>
    </row>
    <row r="162" spans="1:23" ht="15" x14ac:dyDescent="0.25">
      <c r="B162" s="93">
        <v>2015</v>
      </c>
      <c r="C162" s="85">
        <v>2968</v>
      </c>
      <c r="D162" s="85">
        <v>5535</v>
      </c>
      <c r="E162" s="85">
        <v>273</v>
      </c>
      <c r="F162" s="85">
        <v>17962</v>
      </c>
      <c r="G162" s="85">
        <v>1595</v>
      </c>
      <c r="H162" s="85">
        <v>237</v>
      </c>
      <c r="I162" s="85">
        <v>367</v>
      </c>
      <c r="J162" s="85">
        <v>26865</v>
      </c>
      <c r="K162" s="100">
        <v>44465</v>
      </c>
      <c r="L162" s="85">
        <v>27540</v>
      </c>
      <c r="M162" s="85">
        <v>694</v>
      </c>
      <c r="N162" s="85">
        <v>2754</v>
      </c>
      <c r="O162" s="85">
        <v>29</v>
      </c>
      <c r="P162" s="85">
        <v>14215</v>
      </c>
      <c r="Q162" s="85">
        <v>145499</v>
      </c>
      <c r="R162" s="85">
        <v>1124</v>
      </c>
      <c r="S162" s="85">
        <v>3708</v>
      </c>
      <c r="T162" s="85">
        <v>247903</v>
      </c>
      <c r="U162" s="85">
        <v>636205</v>
      </c>
      <c r="V162" s="86">
        <v>4729644</v>
      </c>
    </row>
    <row r="163" spans="1:23" ht="15" x14ac:dyDescent="0.25">
      <c r="B163" s="93">
        <v>2016</v>
      </c>
      <c r="C163" s="85">
        <v>2792</v>
      </c>
      <c r="D163" s="85">
        <v>5319</v>
      </c>
      <c r="E163" s="85">
        <v>269</v>
      </c>
      <c r="F163" s="85">
        <v>17504</v>
      </c>
      <c r="G163" s="85">
        <v>1508</v>
      </c>
      <c r="H163" s="85">
        <v>244</v>
      </c>
      <c r="I163" s="85">
        <v>331</v>
      </c>
      <c r="J163" s="85">
        <v>26672</v>
      </c>
      <c r="K163" s="100">
        <v>42816</v>
      </c>
      <c r="L163" s="85">
        <v>24578</v>
      </c>
      <c r="M163" s="85">
        <v>618</v>
      </c>
      <c r="N163" s="85">
        <v>2820</v>
      </c>
      <c r="O163" s="85">
        <v>27</v>
      </c>
      <c r="P163" s="85">
        <v>13930</v>
      </c>
      <c r="Q163" s="85">
        <v>139428</v>
      </c>
      <c r="R163" s="85">
        <v>1089</v>
      </c>
      <c r="S163" s="85">
        <v>3704</v>
      </c>
      <c r="T163" s="85">
        <v>239810</v>
      </c>
      <c r="U163" s="85">
        <v>620006</v>
      </c>
      <c r="V163" s="86">
        <v>4618581</v>
      </c>
    </row>
    <row r="164" spans="1:23" ht="15" x14ac:dyDescent="0.25">
      <c r="B164" s="93">
        <v>2017</v>
      </c>
      <c r="C164" s="85">
        <v>2755</v>
      </c>
      <c r="D164" s="85">
        <v>5596</v>
      </c>
      <c r="E164" s="85">
        <v>291</v>
      </c>
      <c r="F164" s="85">
        <v>18038</v>
      </c>
      <c r="G164" s="85">
        <v>1506</v>
      </c>
      <c r="H164" s="85">
        <v>202</v>
      </c>
      <c r="I164" s="85">
        <v>359</v>
      </c>
      <c r="J164" s="85">
        <v>23746</v>
      </c>
      <c r="K164" s="100">
        <v>42133</v>
      </c>
      <c r="L164" s="85">
        <v>22567</v>
      </c>
      <c r="M164" s="85">
        <v>551</v>
      </c>
      <c r="N164" s="85">
        <v>2872</v>
      </c>
      <c r="O164" s="85">
        <v>26</v>
      </c>
      <c r="P164" s="85">
        <v>13113</v>
      </c>
      <c r="Q164" s="85">
        <v>133755</v>
      </c>
      <c r="R164" s="85">
        <v>1115</v>
      </c>
      <c r="S164" s="85">
        <v>3624</v>
      </c>
      <c r="T164" s="85">
        <v>232952</v>
      </c>
      <c r="U164" s="85">
        <v>606275</v>
      </c>
      <c r="V164" s="86">
        <v>4572807</v>
      </c>
    </row>
    <row r="165" spans="1:23" ht="15" x14ac:dyDescent="0.25">
      <c r="B165" s="93">
        <v>2018</v>
      </c>
      <c r="C165" s="85">
        <v>3045</v>
      </c>
      <c r="D165" s="85">
        <v>4825</v>
      </c>
      <c r="E165" s="85">
        <v>306</v>
      </c>
      <c r="F165" s="85">
        <v>16188</v>
      </c>
      <c r="G165" s="85">
        <v>1549</v>
      </c>
      <c r="H165" s="85">
        <v>216</v>
      </c>
      <c r="I165" s="85">
        <v>378</v>
      </c>
      <c r="J165" s="85">
        <v>24002</v>
      </c>
      <c r="K165" s="100">
        <v>43563</v>
      </c>
      <c r="L165" s="85">
        <v>25110</v>
      </c>
      <c r="M165" s="85">
        <v>509</v>
      </c>
      <c r="N165" s="85">
        <v>3044</v>
      </c>
      <c r="O165" s="85">
        <v>30</v>
      </c>
      <c r="P165" s="85">
        <v>13688</v>
      </c>
      <c r="Q165" s="85">
        <v>136453</v>
      </c>
      <c r="R165" s="85">
        <v>1193</v>
      </c>
      <c r="S165" s="85">
        <v>3597</v>
      </c>
      <c r="T165" s="85">
        <v>238312</v>
      </c>
      <c r="U165" s="85">
        <v>621396</v>
      </c>
      <c r="V165" s="86">
        <v>4734691</v>
      </c>
    </row>
    <row r="166" spans="1:23" ht="15" x14ac:dyDescent="0.25">
      <c r="B166" s="93">
        <v>2019</v>
      </c>
      <c r="C166" s="85">
        <v>3145</v>
      </c>
      <c r="D166" s="85">
        <v>5110</v>
      </c>
      <c r="E166" s="85">
        <v>292</v>
      </c>
      <c r="F166" s="85">
        <v>16194</v>
      </c>
      <c r="G166" s="85">
        <v>1619</v>
      </c>
      <c r="H166" s="85">
        <v>251</v>
      </c>
      <c r="I166" s="85">
        <v>379</v>
      </c>
      <c r="J166" s="85">
        <v>28864</v>
      </c>
      <c r="K166" s="100">
        <v>46490</v>
      </c>
      <c r="L166" s="85">
        <v>26175</v>
      </c>
      <c r="M166" s="85">
        <v>550</v>
      </c>
      <c r="N166" s="85">
        <v>3359</v>
      </c>
      <c r="O166" s="85">
        <v>48</v>
      </c>
      <c r="P166" s="85">
        <v>13977</v>
      </c>
      <c r="Q166" s="85">
        <v>146453</v>
      </c>
      <c r="R166" s="85">
        <v>1295</v>
      </c>
      <c r="S166" s="85">
        <v>3680</v>
      </c>
      <c r="T166" s="85">
        <v>253153</v>
      </c>
      <c r="U166" s="85">
        <v>655555</v>
      </c>
      <c r="V166" s="86">
        <v>5036878</v>
      </c>
    </row>
    <row r="167" spans="1:23" ht="15" x14ac:dyDescent="0.25">
      <c r="B167" s="265">
        <v>2020</v>
      </c>
      <c r="C167" s="144">
        <v>3383</v>
      </c>
      <c r="D167" s="144">
        <v>5645</v>
      </c>
      <c r="E167" s="144">
        <v>330</v>
      </c>
      <c r="F167" s="144">
        <v>16807</v>
      </c>
      <c r="G167" s="144">
        <v>1763</v>
      </c>
      <c r="H167" s="144">
        <v>314</v>
      </c>
      <c r="I167" s="144">
        <v>496</v>
      </c>
      <c r="J167" s="144">
        <v>31020</v>
      </c>
      <c r="K167" s="145">
        <v>50080</v>
      </c>
      <c r="L167" s="144">
        <v>27653</v>
      </c>
      <c r="M167" s="144">
        <v>625</v>
      </c>
      <c r="N167" s="144">
        <v>3614</v>
      </c>
      <c r="O167" s="144">
        <v>50</v>
      </c>
      <c r="P167" s="144">
        <v>14115</v>
      </c>
      <c r="Q167" s="144">
        <v>155895</v>
      </c>
      <c r="R167" s="144">
        <v>1441</v>
      </c>
      <c r="S167" s="144">
        <v>3947</v>
      </c>
      <c r="T167" s="144">
        <v>270206</v>
      </c>
      <c r="U167" s="144">
        <v>702018</v>
      </c>
      <c r="V167" s="146">
        <v>5434153</v>
      </c>
    </row>
    <row r="168" spans="1:23" ht="15" x14ac:dyDescent="0.25">
      <c r="B168" s="265">
        <v>2021</v>
      </c>
      <c r="C168" s="144">
        <v>3462</v>
      </c>
      <c r="D168" s="144">
        <v>6048</v>
      </c>
      <c r="E168" s="144">
        <v>337</v>
      </c>
      <c r="F168" s="144">
        <v>17144</v>
      </c>
      <c r="G168" s="144">
        <v>1894</v>
      </c>
      <c r="H168" s="144">
        <v>332</v>
      </c>
      <c r="I168" s="144">
        <v>534</v>
      </c>
      <c r="J168" s="144">
        <v>30671</v>
      </c>
      <c r="K168" s="145">
        <v>49698</v>
      </c>
      <c r="L168" s="144">
        <v>27479</v>
      </c>
      <c r="M168" s="144">
        <v>644</v>
      </c>
      <c r="N168" s="144">
        <v>3662</v>
      </c>
      <c r="O168" s="144">
        <v>39</v>
      </c>
      <c r="P168" s="144">
        <v>13383</v>
      </c>
      <c r="Q168" s="144">
        <v>155327</v>
      </c>
      <c r="R168" s="144">
        <v>1610</v>
      </c>
      <c r="S168" s="144">
        <v>4477</v>
      </c>
      <c r="T168" s="144">
        <v>273001</v>
      </c>
      <c r="U168" s="144">
        <v>711916</v>
      </c>
      <c r="V168" s="146">
        <v>5440148</v>
      </c>
    </row>
    <row r="169" spans="1:23" ht="15.75" thickBot="1" x14ac:dyDescent="0.3">
      <c r="B169" s="94">
        <v>2022</v>
      </c>
      <c r="C169" s="87">
        <v>3445</v>
      </c>
      <c r="D169" s="87">
        <v>6194</v>
      </c>
      <c r="E169" s="87">
        <v>334</v>
      </c>
      <c r="F169" s="87">
        <v>18994</v>
      </c>
      <c r="G169" s="87">
        <v>1892</v>
      </c>
      <c r="H169" s="87">
        <v>342</v>
      </c>
      <c r="I169" s="87">
        <v>499</v>
      </c>
      <c r="J169" s="87">
        <v>31252</v>
      </c>
      <c r="K169" s="101">
        <v>52334</v>
      </c>
      <c r="L169" s="87">
        <v>28791</v>
      </c>
      <c r="M169" s="87">
        <v>672</v>
      </c>
      <c r="N169" s="87">
        <v>3600</v>
      </c>
      <c r="O169" s="87">
        <v>39</v>
      </c>
      <c r="P169" s="87">
        <v>13555</v>
      </c>
      <c r="Q169" s="87">
        <v>161943</v>
      </c>
      <c r="R169" s="87">
        <v>1637</v>
      </c>
      <c r="S169" s="87">
        <v>4860</v>
      </c>
      <c r="T169" s="87">
        <v>287344</v>
      </c>
      <c r="U169" s="87">
        <v>741378</v>
      </c>
      <c r="V169" s="88">
        <v>5542932</v>
      </c>
    </row>
    <row r="171" spans="1:23" ht="13.5" thickBot="1" x14ac:dyDescent="0.25"/>
    <row r="172" spans="1:23" ht="15.75" thickBot="1" x14ac:dyDescent="0.3">
      <c r="A172" s="95" t="s">
        <v>120</v>
      </c>
    </row>
    <row r="173" spans="1:23" ht="30" x14ac:dyDescent="0.25">
      <c r="A173" s="108" t="s">
        <v>871</v>
      </c>
    </row>
    <row r="174" spans="1:23" ht="15.75" thickBot="1" x14ac:dyDescent="0.3">
      <c r="A174" s="96" t="s">
        <v>91</v>
      </c>
    </row>
    <row r="175" spans="1:23" ht="30" x14ac:dyDescent="0.25">
      <c r="B175" s="103"/>
      <c r="C175" s="104" t="s">
        <v>101</v>
      </c>
      <c r="D175" s="104" t="s">
        <v>102</v>
      </c>
      <c r="E175" s="104" t="s">
        <v>103</v>
      </c>
      <c r="F175" s="104" t="s">
        <v>105</v>
      </c>
      <c r="G175" s="104" t="s">
        <v>106</v>
      </c>
      <c r="H175" s="104" t="s">
        <v>107</v>
      </c>
      <c r="I175" s="104" t="s">
        <v>109</v>
      </c>
      <c r="J175" s="104" t="s">
        <v>440</v>
      </c>
      <c r="K175" s="104" t="s">
        <v>110</v>
      </c>
      <c r="L175" s="104" t="s">
        <v>442</v>
      </c>
      <c r="M175" s="104" t="s">
        <v>111</v>
      </c>
      <c r="N175" s="104" t="s">
        <v>112</v>
      </c>
      <c r="O175" s="104" t="s">
        <v>113</v>
      </c>
      <c r="P175" s="104" t="s">
        <v>114</v>
      </c>
      <c r="Q175" s="104" t="s">
        <v>115</v>
      </c>
      <c r="R175" s="104" t="s">
        <v>104</v>
      </c>
      <c r="S175" s="104" t="s">
        <v>108</v>
      </c>
      <c r="T175" s="104" t="s">
        <v>98</v>
      </c>
      <c r="U175" s="104" t="s">
        <v>99</v>
      </c>
      <c r="V175" s="105" t="s">
        <v>100</v>
      </c>
      <c r="W175" s="7"/>
    </row>
    <row r="176" spans="1:23" s="7" customFormat="1" ht="15" x14ac:dyDescent="0.25">
      <c r="A176" s="25"/>
      <c r="B176" s="93">
        <v>2000</v>
      </c>
      <c r="C176" s="109">
        <v>0.35552737264848872</v>
      </c>
      <c r="D176" s="109">
        <v>0.6390449438202247</v>
      </c>
      <c r="E176" s="109">
        <v>0.86454183266932272</v>
      </c>
      <c r="F176" s="109">
        <v>0.65268309736060126</v>
      </c>
      <c r="G176" s="109">
        <v>0.58642911296436695</v>
      </c>
      <c r="H176" s="109">
        <v>1.093681917211329</v>
      </c>
      <c r="I176" s="109">
        <v>1.1254612546125462</v>
      </c>
      <c r="J176" s="109">
        <v>0.80558476457530082</v>
      </c>
      <c r="K176" s="110">
        <v>0.78971359031565913</v>
      </c>
      <c r="L176" s="109">
        <v>0.81745602165087961</v>
      </c>
      <c r="M176" s="109">
        <v>0.77476714648602873</v>
      </c>
      <c r="N176" s="109">
        <v>0.46320816149337962</v>
      </c>
      <c r="O176" s="109">
        <v>1.2346938775510203</v>
      </c>
      <c r="P176" s="109">
        <v>0.75445093291553911</v>
      </c>
      <c r="Q176" s="109">
        <v>0.75176816386516032</v>
      </c>
      <c r="R176" s="109">
        <v>0.91619131197893811</v>
      </c>
      <c r="S176" s="109">
        <v>0.79360379034646134</v>
      </c>
      <c r="T176" s="109">
        <v>0.77401832714250662</v>
      </c>
      <c r="U176" s="109">
        <v>0.74553212783414324</v>
      </c>
      <c r="V176" s="111">
        <v>1.0720494066324981</v>
      </c>
      <c r="W176"/>
    </row>
    <row r="177" spans="2:22" ht="15" x14ac:dyDescent="0.25">
      <c r="B177" s="93">
        <v>2001</v>
      </c>
      <c r="C177" s="109">
        <v>0.37323943661971831</v>
      </c>
      <c r="D177" s="109">
        <v>0.65604212860310418</v>
      </c>
      <c r="E177" s="109">
        <v>0.9342465753424658</v>
      </c>
      <c r="F177" s="109">
        <v>0.72996081225507659</v>
      </c>
      <c r="G177" s="109">
        <v>0.5992523364485981</v>
      </c>
      <c r="H177" s="109">
        <v>1.2027334851936218</v>
      </c>
      <c r="I177" s="109">
        <v>1.2358674463937622</v>
      </c>
      <c r="J177" s="109">
        <v>0.86513196139983728</v>
      </c>
      <c r="K177" s="110">
        <v>0.82984996396514443</v>
      </c>
      <c r="L177" s="109">
        <v>0.84063182226788236</v>
      </c>
      <c r="M177" s="109">
        <v>0.83140053523639612</v>
      </c>
      <c r="N177" s="109">
        <v>0.47809604043807918</v>
      </c>
      <c r="O177" s="109">
        <v>1.3736263736263736</v>
      </c>
      <c r="P177" s="109">
        <v>0.78666852212635685</v>
      </c>
      <c r="Q177" s="109">
        <v>0.78944380943494519</v>
      </c>
      <c r="R177" s="109">
        <v>0.94038547736441058</v>
      </c>
      <c r="S177" s="109">
        <v>0.84437596302003082</v>
      </c>
      <c r="T177" s="109">
        <v>0.81351180759603869</v>
      </c>
      <c r="U177" s="109">
        <v>0.80431979368149575</v>
      </c>
      <c r="V177" s="111">
        <v>1.1131573015846654</v>
      </c>
    </row>
    <row r="178" spans="2:22" ht="15" x14ac:dyDescent="0.25">
      <c r="B178" s="93">
        <v>2002</v>
      </c>
      <c r="C178" s="109">
        <v>0.38470705064548161</v>
      </c>
      <c r="D178" s="109">
        <v>0.66344086021505377</v>
      </c>
      <c r="E178" s="109">
        <v>0.93160054719562246</v>
      </c>
      <c r="F178" s="109">
        <v>0.71375040729879435</v>
      </c>
      <c r="G178" s="109">
        <v>0.62175204157386788</v>
      </c>
      <c r="H178" s="109">
        <v>1.3308457711442787</v>
      </c>
      <c r="I178" s="109">
        <v>1.2519230769230769</v>
      </c>
      <c r="J178" s="109">
        <v>0.89508453700593438</v>
      </c>
      <c r="K178" s="110">
        <v>0.85626535626535627</v>
      </c>
      <c r="L178" s="109">
        <v>0.85399683659812631</v>
      </c>
      <c r="M178" s="109">
        <v>0.8938547486033519</v>
      </c>
      <c r="N178" s="109">
        <v>0.49225819424894429</v>
      </c>
      <c r="O178" s="109">
        <v>1.3125</v>
      </c>
      <c r="P178" s="109">
        <v>0.77713253323009424</v>
      </c>
      <c r="Q178" s="109">
        <v>0.80883249206919727</v>
      </c>
      <c r="R178" s="109">
        <v>0.9529516200621394</v>
      </c>
      <c r="S178" s="109">
        <v>0.92083742230945376</v>
      </c>
      <c r="T178" s="109">
        <v>0.83590681589100135</v>
      </c>
      <c r="U178" s="109">
        <v>0.82540391271755786</v>
      </c>
      <c r="V178" s="111">
        <v>1.12591059502547</v>
      </c>
    </row>
    <row r="179" spans="2:22" ht="15" x14ac:dyDescent="0.25">
      <c r="B179" s="93">
        <v>2003</v>
      </c>
      <c r="C179" s="109">
        <v>0.39655491757732914</v>
      </c>
      <c r="D179" s="109">
        <v>0.65419847328244274</v>
      </c>
      <c r="E179" s="109">
        <v>1</v>
      </c>
      <c r="F179" s="109">
        <v>0.76691276178996537</v>
      </c>
      <c r="G179" s="109">
        <v>0.60681114551083593</v>
      </c>
      <c r="H179" s="109">
        <v>1.2080378250591017</v>
      </c>
      <c r="I179" s="109">
        <v>1.230188679245283</v>
      </c>
      <c r="J179" s="109">
        <v>0.96518542545140018</v>
      </c>
      <c r="K179" s="110">
        <v>0.85107798340221807</v>
      </c>
      <c r="L179" s="109">
        <v>0.85040401834461676</v>
      </c>
      <c r="M179" s="109">
        <v>0.83224222585924712</v>
      </c>
      <c r="N179" s="109">
        <v>0.49061371841155232</v>
      </c>
      <c r="O179" s="109">
        <v>1.2424242424242424</v>
      </c>
      <c r="P179" s="109">
        <v>0.81790573372206021</v>
      </c>
      <c r="Q179" s="109">
        <v>0.80634806077418675</v>
      </c>
      <c r="R179" s="109">
        <v>0.9807102148180622</v>
      </c>
      <c r="S179" s="109">
        <v>0.8644667059516794</v>
      </c>
      <c r="T179" s="109">
        <v>0.83127284297430704</v>
      </c>
      <c r="U179" s="109">
        <v>0.82827892134052983</v>
      </c>
      <c r="V179" s="111">
        <v>1.1199033234562665</v>
      </c>
    </row>
    <row r="180" spans="2:22" ht="15" x14ac:dyDescent="0.25">
      <c r="B180" s="93">
        <v>2004</v>
      </c>
      <c r="C180" s="109">
        <v>0.39804469273743015</v>
      </c>
      <c r="D180" s="109">
        <v>0.64924623115577884</v>
      </c>
      <c r="E180" s="109">
        <v>1.0182584269662922</v>
      </c>
      <c r="F180" s="109">
        <v>0.64195767882643129</v>
      </c>
      <c r="G180" s="109">
        <v>0.62567204301075274</v>
      </c>
      <c r="H180" s="109">
        <v>1.1796536796536796</v>
      </c>
      <c r="I180" s="109">
        <v>1.1917293233082706</v>
      </c>
      <c r="J180" s="109">
        <v>0.99103187466234466</v>
      </c>
      <c r="K180" s="110">
        <v>0.85890103605288048</v>
      </c>
      <c r="L180" s="109">
        <v>0.77966279191538379</v>
      </c>
      <c r="M180" s="109">
        <v>0.84819277108433733</v>
      </c>
      <c r="N180" s="109">
        <v>0.47874460312188644</v>
      </c>
      <c r="O180" s="109">
        <v>1.0990990990990992</v>
      </c>
      <c r="P180" s="109">
        <v>0.79708269615339367</v>
      </c>
      <c r="Q180" s="109">
        <v>0.79871229336541461</v>
      </c>
      <c r="R180" s="109">
        <v>0.97705207413945283</v>
      </c>
      <c r="S180" s="109">
        <v>0.81017724413950831</v>
      </c>
      <c r="T180" s="109">
        <v>0.82460070764855664</v>
      </c>
      <c r="U180" s="109">
        <v>0.83085497367131877</v>
      </c>
      <c r="V180" s="111">
        <v>1.1110864406227676</v>
      </c>
    </row>
    <row r="181" spans="2:22" ht="15" x14ac:dyDescent="0.25">
      <c r="B181" s="93">
        <v>2005</v>
      </c>
      <c r="C181" s="109">
        <v>0.39438943894389439</v>
      </c>
      <c r="D181" s="109">
        <v>0.64292635658914732</v>
      </c>
      <c r="E181" s="109">
        <v>1.0237099023709901</v>
      </c>
      <c r="F181" s="109">
        <v>0.67914840325610515</v>
      </c>
      <c r="G181" s="109">
        <v>0.58996593372561168</v>
      </c>
      <c r="H181" s="109">
        <v>1.2080679405520169</v>
      </c>
      <c r="I181" s="109">
        <v>1.2041587901701323</v>
      </c>
      <c r="J181" s="109">
        <v>1.0280129612208633</v>
      </c>
      <c r="K181" s="110">
        <v>0.84538428510090169</v>
      </c>
      <c r="L181" s="109">
        <v>0.76378561081603091</v>
      </c>
      <c r="M181" s="109">
        <v>0.79049034175334321</v>
      </c>
      <c r="N181" s="109">
        <v>0.4897411616161616</v>
      </c>
      <c r="O181" s="109">
        <v>1.1941747572815533</v>
      </c>
      <c r="P181" s="109">
        <v>0.81954036001358543</v>
      </c>
      <c r="Q181" s="109">
        <v>0.7903217670161784</v>
      </c>
      <c r="R181" s="109">
        <v>0.96301188903566715</v>
      </c>
      <c r="S181" s="109">
        <v>0.80205726994717819</v>
      </c>
      <c r="T181" s="109">
        <v>0.82089940421173091</v>
      </c>
      <c r="U181" s="109">
        <v>0.82887736138530743</v>
      </c>
      <c r="V181" s="111">
        <v>1.091252276522068</v>
      </c>
    </row>
    <row r="182" spans="2:22" ht="15" x14ac:dyDescent="0.25">
      <c r="B182" s="93">
        <v>2006</v>
      </c>
      <c r="C182" s="109">
        <v>0.40159449742066594</v>
      </c>
      <c r="D182" s="109">
        <v>0.63378974239962871</v>
      </c>
      <c r="E182" s="109">
        <v>1.0739130434782609</v>
      </c>
      <c r="F182" s="109">
        <v>0.6568573014991671</v>
      </c>
      <c r="G182" s="109">
        <v>0.58328428487345496</v>
      </c>
      <c r="H182" s="109">
        <v>1.115686274509804</v>
      </c>
      <c r="I182" s="109">
        <v>1.2171428571428571</v>
      </c>
      <c r="J182" s="109">
        <v>1.094131380664332</v>
      </c>
      <c r="K182" s="110">
        <v>0.85419645334073113</v>
      </c>
      <c r="L182" s="109">
        <v>0.76485325697924123</v>
      </c>
      <c r="M182" s="109">
        <v>0.78816654492330163</v>
      </c>
      <c r="N182" s="109">
        <v>0.51166666666666671</v>
      </c>
      <c r="O182" s="109">
        <v>1.2115384615384615</v>
      </c>
      <c r="P182" s="109">
        <v>0.86594879683551262</v>
      </c>
      <c r="Q182" s="109">
        <v>0.79593579114482271</v>
      </c>
      <c r="R182" s="109">
        <v>0.95714910362920858</v>
      </c>
      <c r="S182" s="109">
        <v>0.79530744336569581</v>
      </c>
      <c r="T182" s="109">
        <v>0.83567322464921279</v>
      </c>
      <c r="U182" s="109">
        <v>0.8413719746987528</v>
      </c>
      <c r="V182" s="111">
        <v>1.0965857735264595</v>
      </c>
    </row>
    <row r="183" spans="2:22" ht="15" x14ac:dyDescent="0.25">
      <c r="B183" s="93">
        <v>2007</v>
      </c>
      <c r="C183" s="109">
        <v>0.40673922767258086</v>
      </c>
      <c r="D183" s="109">
        <v>0.62382234185733509</v>
      </c>
      <c r="E183" s="109">
        <v>1.0710059171597632</v>
      </c>
      <c r="F183" s="109">
        <v>0.69228228558846194</v>
      </c>
      <c r="G183" s="109">
        <v>0.56511056511056512</v>
      </c>
      <c r="H183" s="109">
        <v>1.1189083820662769</v>
      </c>
      <c r="I183" s="109">
        <v>1.1530054644808743</v>
      </c>
      <c r="J183" s="109">
        <v>1.136084656084656</v>
      </c>
      <c r="K183" s="110">
        <v>0.84379152360400966</v>
      </c>
      <c r="L183" s="109">
        <v>0.74868233916171667</v>
      </c>
      <c r="M183" s="109">
        <v>0.77110956036287504</v>
      </c>
      <c r="N183" s="109">
        <v>0.51496152750071245</v>
      </c>
      <c r="O183" s="109">
        <v>1.0636363636363637</v>
      </c>
      <c r="P183" s="109">
        <v>0.86236014355077051</v>
      </c>
      <c r="Q183" s="109">
        <v>0.78803637476014354</v>
      </c>
      <c r="R183" s="109">
        <v>0.97069116360454943</v>
      </c>
      <c r="S183" s="109">
        <v>0.77695755338781969</v>
      </c>
      <c r="T183" s="109">
        <v>0.8333821963676763</v>
      </c>
      <c r="U183" s="109">
        <v>0.84012991185570352</v>
      </c>
      <c r="V183" s="111">
        <v>1.0871997032216902</v>
      </c>
    </row>
    <row r="184" spans="2:22" ht="15" x14ac:dyDescent="0.25">
      <c r="B184" s="93">
        <v>2008</v>
      </c>
      <c r="C184" s="109">
        <v>0.41269841269841268</v>
      </c>
      <c r="D184" s="109">
        <v>0.63733391417991725</v>
      </c>
      <c r="E184" s="109">
        <v>1.1074626865671642</v>
      </c>
      <c r="F184" s="109">
        <v>0.68843866545711119</v>
      </c>
      <c r="G184" s="109">
        <v>0.53770086526576022</v>
      </c>
      <c r="H184" s="109">
        <v>1.0934579439252337</v>
      </c>
      <c r="I184" s="109">
        <v>1.0646766169154229</v>
      </c>
      <c r="J184" s="109">
        <v>1.1397257531778602</v>
      </c>
      <c r="K184" s="110">
        <v>0.85519279035042206</v>
      </c>
      <c r="L184" s="109">
        <v>0.74119691703188761</v>
      </c>
      <c r="M184" s="109">
        <v>0.72674791533034</v>
      </c>
      <c r="N184" s="109">
        <v>0.52441700960219484</v>
      </c>
      <c r="O184" s="109">
        <v>0.97391304347826091</v>
      </c>
      <c r="P184" s="109">
        <v>0.87675949367088613</v>
      </c>
      <c r="Q184" s="109">
        <v>0.79385170558997753</v>
      </c>
      <c r="R184" s="109">
        <v>0.99690539345711759</v>
      </c>
      <c r="S184" s="109">
        <v>0.7829356846473029</v>
      </c>
      <c r="T184" s="109">
        <v>0.83997929311496078</v>
      </c>
      <c r="U184" s="109">
        <v>0.8399006254084741</v>
      </c>
      <c r="V184" s="111">
        <v>1.0729500766169509</v>
      </c>
    </row>
    <row r="185" spans="2:22" ht="15" x14ac:dyDescent="0.25">
      <c r="B185" s="93">
        <v>2009</v>
      </c>
      <c r="C185" s="109">
        <v>0.42023809523809524</v>
      </c>
      <c r="D185" s="109">
        <v>0.63401187446988971</v>
      </c>
      <c r="E185" s="109">
        <v>1.1287878787878789</v>
      </c>
      <c r="F185" s="109">
        <v>0.72533773933326851</v>
      </c>
      <c r="G185" s="109">
        <v>0.53815070121226527</v>
      </c>
      <c r="H185" s="109">
        <v>1.0698113207547171</v>
      </c>
      <c r="I185" s="109">
        <v>1.1501706484641638</v>
      </c>
      <c r="J185" s="109">
        <v>1.1878874582737244</v>
      </c>
      <c r="K185" s="110">
        <v>0.85665422237053412</v>
      </c>
      <c r="L185" s="109">
        <v>0.75305871280677628</v>
      </c>
      <c r="M185" s="109">
        <v>0.72298994974874375</v>
      </c>
      <c r="N185" s="109">
        <v>0.53591595535128034</v>
      </c>
      <c r="O185" s="109">
        <v>1.1028037383177569</v>
      </c>
      <c r="P185" s="109">
        <v>0.89424114588443049</v>
      </c>
      <c r="Q185" s="109">
        <v>0.79811443865933396</v>
      </c>
      <c r="R185" s="109">
        <v>1.0329868956168098</v>
      </c>
      <c r="S185" s="109">
        <v>0.76711309523809523</v>
      </c>
      <c r="T185" s="109">
        <v>0.85154677722668837</v>
      </c>
      <c r="U185" s="109">
        <v>0.8482917393029823</v>
      </c>
      <c r="V185" s="111">
        <v>1.071147770394173</v>
      </c>
    </row>
    <row r="186" spans="2:22" ht="15" x14ac:dyDescent="0.25">
      <c r="B186" s="93">
        <v>2010</v>
      </c>
      <c r="C186" s="109">
        <v>0.44445894791802637</v>
      </c>
      <c r="D186" s="109">
        <v>0.64210308424756779</v>
      </c>
      <c r="E186" s="109">
        <v>1.16875</v>
      </c>
      <c r="F186" s="109">
        <v>0.76990566037735853</v>
      </c>
      <c r="G186" s="109">
        <v>0.52760323159784561</v>
      </c>
      <c r="H186" s="109">
        <v>1.152963671128107</v>
      </c>
      <c r="I186" s="109">
        <v>1.1273344651952462</v>
      </c>
      <c r="J186" s="109">
        <v>1.2641889945260731</v>
      </c>
      <c r="K186" s="110">
        <v>0.8754351950299164</v>
      </c>
      <c r="L186" s="109">
        <v>0.7823794121783153</v>
      </c>
      <c r="M186" s="109">
        <v>0.71679805942995756</v>
      </c>
      <c r="N186" s="109">
        <v>0.53872351160443999</v>
      </c>
      <c r="O186" s="109">
        <v>1.0176991150442478</v>
      </c>
      <c r="P186" s="109">
        <v>0.91986229320072677</v>
      </c>
      <c r="Q186" s="109">
        <v>0.83813288161114252</v>
      </c>
      <c r="R186" s="109">
        <v>1.0660633484162896</v>
      </c>
      <c r="S186" s="109">
        <v>0.7788844621513944</v>
      </c>
      <c r="T186" s="109">
        <v>0.87464698750571712</v>
      </c>
      <c r="U186" s="109">
        <v>0.8598244438718543</v>
      </c>
      <c r="V186" s="111">
        <v>1.0758759709271253</v>
      </c>
    </row>
    <row r="187" spans="2:22" ht="15" x14ac:dyDescent="0.25">
      <c r="B187" s="93">
        <v>2011</v>
      </c>
      <c r="C187" s="109">
        <v>0.45943551449183645</v>
      </c>
      <c r="D187" s="109">
        <v>0.67568701489406335</v>
      </c>
      <c r="E187" s="109">
        <v>1.2307692307692308</v>
      </c>
      <c r="F187" s="109">
        <v>0.8102055800293686</v>
      </c>
      <c r="G187" s="109">
        <v>0.53372243839169908</v>
      </c>
      <c r="H187" s="109">
        <v>1.2374517374517375</v>
      </c>
      <c r="I187" s="109">
        <v>1.1351351351351351</v>
      </c>
      <c r="J187" s="109">
        <v>1.3015769338434264</v>
      </c>
      <c r="K187" s="110">
        <v>0.89229859785945409</v>
      </c>
      <c r="L187" s="109">
        <v>0.80315653999864522</v>
      </c>
      <c r="M187" s="109">
        <v>0.75076173065204144</v>
      </c>
      <c r="N187" s="109">
        <v>0.54755720470006186</v>
      </c>
      <c r="O187" s="109">
        <v>1.0258620689655173</v>
      </c>
      <c r="P187" s="109">
        <v>0.95086759713315727</v>
      </c>
      <c r="Q187" s="109">
        <v>0.85871924956754941</v>
      </c>
      <c r="R187" s="109">
        <v>1.1028466483011938</v>
      </c>
      <c r="S187" s="109">
        <v>0.81426411290322576</v>
      </c>
      <c r="T187" s="109">
        <v>0.89861306937530572</v>
      </c>
      <c r="U187" s="109">
        <v>0.87593180379162605</v>
      </c>
      <c r="V187" s="111">
        <v>1.0868411302853296</v>
      </c>
    </row>
    <row r="188" spans="2:22" ht="15" x14ac:dyDescent="0.25">
      <c r="B188" s="93">
        <v>2012</v>
      </c>
      <c r="C188" s="109">
        <v>0.47768471058882361</v>
      </c>
      <c r="D188" s="109">
        <v>0.6958795231123196</v>
      </c>
      <c r="E188" s="109">
        <v>1.2796747967479676</v>
      </c>
      <c r="F188" s="109">
        <v>0.83815543487937327</v>
      </c>
      <c r="G188" s="109">
        <v>0.52132412672623885</v>
      </c>
      <c r="H188" s="109">
        <v>1.2298850574712643</v>
      </c>
      <c r="I188" s="109">
        <v>1.1858864027538727</v>
      </c>
      <c r="J188" s="109">
        <v>1.3547114414166437</v>
      </c>
      <c r="K188" s="110">
        <v>0.90441130914272738</v>
      </c>
      <c r="L188" s="109">
        <v>0.82524018038036728</v>
      </c>
      <c r="M188" s="109">
        <v>0.74133811230585422</v>
      </c>
      <c r="N188" s="109">
        <v>0.55137151106833493</v>
      </c>
      <c r="O188" s="109">
        <v>1.027027027027027</v>
      </c>
      <c r="P188" s="109">
        <v>0.97791072250345146</v>
      </c>
      <c r="Q188" s="109">
        <v>0.87477885479706174</v>
      </c>
      <c r="R188" s="109">
        <v>1.1573676680972818</v>
      </c>
      <c r="S188" s="109">
        <v>0.8589511754068716</v>
      </c>
      <c r="T188" s="109">
        <v>0.92028018917048882</v>
      </c>
      <c r="U188" s="109">
        <v>0.88921686014999002</v>
      </c>
      <c r="V188" s="111">
        <v>1.0971681939296634</v>
      </c>
    </row>
    <row r="189" spans="2:22" ht="15" x14ac:dyDescent="0.25">
      <c r="B189" s="93">
        <v>2013</v>
      </c>
      <c r="C189" s="109">
        <v>0.49500061720775212</v>
      </c>
      <c r="D189" s="109">
        <v>0.7274258050936645</v>
      </c>
      <c r="E189" s="109">
        <v>1.350328947368421</v>
      </c>
      <c r="F189" s="109">
        <v>0.89455547898001375</v>
      </c>
      <c r="G189" s="109">
        <v>0.52882156206964392</v>
      </c>
      <c r="H189" s="109">
        <v>1.2397003745318351</v>
      </c>
      <c r="I189" s="109">
        <v>1.1612349914236706</v>
      </c>
      <c r="J189" s="109">
        <v>1.4039484359505994</v>
      </c>
      <c r="K189" s="110">
        <v>0.92175431388660645</v>
      </c>
      <c r="L189" s="109">
        <v>0.88345314587441948</v>
      </c>
      <c r="M189" s="109">
        <v>0.73476494486360999</v>
      </c>
      <c r="N189" s="109">
        <v>0.55244016893477244</v>
      </c>
      <c r="O189" s="109">
        <v>1.1320754716981132</v>
      </c>
      <c r="P189" s="109">
        <v>1.0275760639764684</v>
      </c>
      <c r="Q189" s="109">
        <v>0.90096336714363345</v>
      </c>
      <c r="R189" s="109">
        <v>1.1496470588235295</v>
      </c>
      <c r="S189" s="109">
        <v>0.77533241632278771</v>
      </c>
      <c r="T189" s="109">
        <v>0.93962480167634288</v>
      </c>
      <c r="U189" s="109">
        <v>0.89958709041098872</v>
      </c>
      <c r="V189" s="111">
        <v>1.1098397535624707</v>
      </c>
    </row>
    <row r="190" spans="2:22" ht="15" x14ac:dyDescent="0.25">
      <c r="B190" s="93">
        <v>2014</v>
      </c>
      <c r="C190" s="109">
        <v>0.51404046597179642</v>
      </c>
      <c r="D190" s="109">
        <v>0.72770634591455829</v>
      </c>
      <c r="E190" s="109">
        <v>1.2453781512605042</v>
      </c>
      <c r="F190" s="109">
        <v>0.91426024955436724</v>
      </c>
      <c r="G190" s="109">
        <v>0.51357033639143734</v>
      </c>
      <c r="H190" s="109">
        <v>1.2851637764932562</v>
      </c>
      <c r="I190" s="109">
        <v>1.1778929188255614</v>
      </c>
      <c r="J190" s="109">
        <v>1.4300827966881324</v>
      </c>
      <c r="K190" s="110">
        <v>0.94848444219840966</v>
      </c>
      <c r="L190" s="109">
        <v>0.7169336687408977</v>
      </c>
      <c r="M190" s="109">
        <v>0.73436603557085489</v>
      </c>
      <c r="N190" s="109">
        <v>0.56301276207839568</v>
      </c>
      <c r="O190" s="109">
        <v>1.0841121495327102</v>
      </c>
      <c r="P190" s="109">
        <v>1.0015734912995187</v>
      </c>
      <c r="Q190" s="109">
        <v>0.90168044720751728</v>
      </c>
      <c r="R190" s="109">
        <v>1.1832208293153328</v>
      </c>
      <c r="S190" s="109">
        <v>0.76895734597156395</v>
      </c>
      <c r="T190" s="109">
        <v>0.93282604583432971</v>
      </c>
      <c r="U190" s="109">
        <v>0.91541836288350131</v>
      </c>
      <c r="V190" s="111">
        <v>1.1295735413256232</v>
      </c>
    </row>
    <row r="191" spans="2:22" ht="15" x14ac:dyDescent="0.25">
      <c r="B191" s="93">
        <v>2015</v>
      </c>
      <c r="C191" s="109">
        <v>0.53282889919453258</v>
      </c>
      <c r="D191" s="109">
        <v>0.75478369384359401</v>
      </c>
      <c r="E191" s="109">
        <v>1.28125</v>
      </c>
      <c r="F191" s="109">
        <v>0.94926157470327077</v>
      </c>
      <c r="G191" s="109">
        <v>0.4987987433006838</v>
      </c>
      <c r="H191" s="109">
        <v>1.3137254901960784</v>
      </c>
      <c r="I191" s="109">
        <v>1.2113676731793961</v>
      </c>
      <c r="J191" s="109">
        <v>1.4631692418253683</v>
      </c>
      <c r="K191" s="110">
        <v>0.96460993999076783</v>
      </c>
      <c r="L191" s="109">
        <v>0.75105457849308843</v>
      </c>
      <c r="M191" s="109">
        <v>0.75217139548349743</v>
      </c>
      <c r="N191" s="109">
        <v>0.57943190748849216</v>
      </c>
      <c r="O191" s="109">
        <v>1.0952380952380953</v>
      </c>
      <c r="P191" s="109">
        <v>1.0214847321265315</v>
      </c>
      <c r="Q191" s="109">
        <v>0.92139794798701369</v>
      </c>
      <c r="R191" s="109">
        <v>1.1961932650073206</v>
      </c>
      <c r="S191" s="109">
        <v>0.79043062200956937</v>
      </c>
      <c r="T191" s="109">
        <v>0.95198606643325567</v>
      </c>
      <c r="U191" s="109">
        <v>0.93395734294629362</v>
      </c>
      <c r="V191" s="111">
        <v>1.1492709006752884</v>
      </c>
    </row>
    <row r="192" spans="2:22" ht="15" x14ac:dyDescent="0.25">
      <c r="B192" s="93">
        <v>2016</v>
      </c>
      <c r="C192" s="109">
        <v>0.53674237823393656</v>
      </c>
      <c r="D192" s="109">
        <v>0.76699230929120765</v>
      </c>
      <c r="E192" s="109">
        <v>1.3458781362007168</v>
      </c>
      <c r="F192" s="109">
        <v>0.93517290174228351</v>
      </c>
      <c r="G192" s="109">
        <v>0.50137036360314269</v>
      </c>
      <c r="H192" s="109">
        <v>1.2911877394636015</v>
      </c>
      <c r="I192" s="109">
        <v>1.2775665399239544</v>
      </c>
      <c r="J192" s="109">
        <v>1.508</v>
      </c>
      <c r="K192" s="110">
        <v>0.98545333982614458</v>
      </c>
      <c r="L192" s="109">
        <v>0.69374588545095461</v>
      </c>
      <c r="M192" s="109">
        <v>0.76218097447795818</v>
      </c>
      <c r="N192" s="109">
        <v>0.58586081394066392</v>
      </c>
      <c r="O192" s="109">
        <v>1.0092592592592593</v>
      </c>
      <c r="P192" s="109">
        <v>1.0365445499773858</v>
      </c>
      <c r="Q192" s="109">
        <v>0.93109244651912937</v>
      </c>
      <c r="R192" s="109">
        <v>1.2226640159045725</v>
      </c>
      <c r="S192" s="109">
        <v>0.77631893053234657</v>
      </c>
      <c r="T192" s="109">
        <v>0.9617108523953003</v>
      </c>
      <c r="U192" s="109">
        <v>0.944828062088786</v>
      </c>
      <c r="V192" s="111">
        <v>1.1631702076406147</v>
      </c>
    </row>
    <row r="193" spans="1:23" ht="15" x14ac:dyDescent="0.25">
      <c r="B193" s="93">
        <v>2017</v>
      </c>
      <c r="C193" s="109">
        <v>0.55524762019520424</v>
      </c>
      <c r="D193" s="109">
        <v>0.79904206580591419</v>
      </c>
      <c r="E193" s="109">
        <v>1.4363295880149813</v>
      </c>
      <c r="F193" s="109">
        <v>0.96055603822762814</v>
      </c>
      <c r="G193" s="109">
        <v>0.50106951871657757</v>
      </c>
      <c r="H193" s="109">
        <v>1.2986767485822306</v>
      </c>
      <c r="I193" s="109">
        <v>1.2761904761904761</v>
      </c>
      <c r="J193" s="109">
        <v>1.5246212121212122</v>
      </c>
      <c r="K193" s="110">
        <v>1.012448740480375</v>
      </c>
      <c r="L193" s="109">
        <v>0.66176374023245121</v>
      </c>
      <c r="M193" s="109">
        <v>0.78399058269570332</v>
      </c>
      <c r="N193" s="109">
        <v>0.60049494297396167</v>
      </c>
      <c r="O193" s="109">
        <v>0.98148148148148151</v>
      </c>
      <c r="P193" s="109">
        <v>1.0334690185436455</v>
      </c>
      <c r="Q193" s="109">
        <v>0.94578718647702253</v>
      </c>
      <c r="R193" s="109">
        <v>1.2644501278772378</v>
      </c>
      <c r="S193" s="109">
        <v>0.79818918274958306</v>
      </c>
      <c r="T193" s="109">
        <v>0.97738765453321297</v>
      </c>
      <c r="U193" s="109">
        <v>0.96414591879080846</v>
      </c>
      <c r="V193" s="111">
        <v>1.1817837480469806</v>
      </c>
    </row>
    <row r="194" spans="1:23" ht="15" x14ac:dyDescent="0.25">
      <c r="B194" s="93">
        <v>2018</v>
      </c>
      <c r="C194" s="109">
        <v>0.58331343996180474</v>
      </c>
      <c r="D194" s="109">
        <v>0.8045096787917464</v>
      </c>
      <c r="E194" s="109">
        <v>1.4705882352941178</v>
      </c>
      <c r="F194" s="109">
        <v>0.88246445497630333</v>
      </c>
      <c r="G194" s="109">
        <v>0.50557685604740332</v>
      </c>
      <c r="H194" s="109">
        <v>1.2849162011173185</v>
      </c>
      <c r="I194" s="109">
        <v>1.2941176470588236</v>
      </c>
      <c r="J194" s="109">
        <v>1.4630204528853177</v>
      </c>
      <c r="K194" s="110">
        <v>1.0409151040463642</v>
      </c>
      <c r="L194" s="109">
        <v>0.72354336260496122</v>
      </c>
      <c r="M194" s="109">
        <v>0.78987639788110653</v>
      </c>
      <c r="N194" s="109">
        <v>0.61696466581524056</v>
      </c>
      <c r="O194" s="109">
        <v>0.9553571428571429</v>
      </c>
      <c r="P194" s="109">
        <v>1.0728000728000728</v>
      </c>
      <c r="Q194" s="109">
        <v>0.96272328530521345</v>
      </c>
      <c r="R194" s="109">
        <v>1.3008895866038723</v>
      </c>
      <c r="S194" s="109">
        <v>0.82089909134385464</v>
      </c>
      <c r="T194" s="109">
        <v>0.9981099182754436</v>
      </c>
      <c r="U194" s="109">
        <v>0.98833287452166252</v>
      </c>
      <c r="V194" s="111">
        <v>1.2049661673743761</v>
      </c>
    </row>
    <row r="195" spans="1:23" ht="15" x14ac:dyDescent="0.25">
      <c r="B195" s="93">
        <v>2019</v>
      </c>
      <c r="C195" s="109">
        <v>0.60573004075761205</v>
      </c>
      <c r="D195" s="109">
        <v>0.82094878253568426</v>
      </c>
      <c r="E195" s="109">
        <v>1.5429141716566865</v>
      </c>
      <c r="F195" s="109">
        <v>0.88132245598969516</v>
      </c>
      <c r="G195" s="109">
        <v>0.52125629012667019</v>
      </c>
      <c r="H195" s="109">
        <v>1.2615101289134438</v>
      </c>
      <c r="I195" s="109">
        <v>1.3392156862745097</v>
      </c>
      <c r="J195" s="109">
        <v>1.5911316890748821</v>
      </c>
      <c r="K195" s="110">
        <v>1.0701095693375073</v>
      </c>
      <c r="L195" s="109">
        <v>0.74618999237998485</v>
      </c>
      <c r="M195" s="109">
        <v>0.80351906158357767</v>
      </c>
      <c r="N195" s="109">
        <v>0.6454187506651059</v>
      </c>
      <c r="O195" s="109">
        <v>0.9</v>
      </c>
      <c r="P195" s="109">
        <v>1.0951424397370344</v>
      </c>
      <c r="Q195" s="109">
        <v>0.99395811643426468</v>
      </c>
      <c r="R195" s="109">
        <v>1.3165089379600419</v>
      </c>
      <c r="S195" s="109">
        <v>0.82016925246826522</v>
      </c>
      <c r="T195" s="109">
        <v>1.0271344643542033</v>
      </c>
      <c r="U195" s="109">
        <v>1.0174242761433026</v>
      </c>
      <c r="V195" s="111">
        <v>1.2299130700702816</v>
      </c>
    </row>
    <row r="196" spans="1:23" ht="15" x14ac:dyDescent="0.25">
      <c r="B196" s="265">
        <v>2020</v>
      </c>
      <c r="C196" s="272">
        <v>0.63149719201816223</v>
      </c>
      <c r="D196" s="272">
        <v>0.84570596797671049</v>
      </c>
      <c r="E196" s="272">
        <v>1.5204678362573099</v>
      </c>
      <c r="F196" s="272">
        <v>0.90804597701149414</v>
      </c>
      <c r="G196" s="272">
        <v>0.5391649413388544</v>
      </c>
      <c r="H196" s="272">
        <v>1.2241992882562278</v>
      </c>
      <c r="I196" s="272">
        <v>1.3145631067961165</v>
      </c>
      <c r="J196" s="272">
        <v>1.6673463959570884</v>
      </c>
      <c r="K196" s="349">
        <v>1.1086066452304395</v>
      </c>
      <c r="L196" s="272">
        <v>0.77453697870732019</v>
      </c>
      <c r="M196" s="272">
        <v>0.81818181818181823</v>
      </c>
      <c r="N196" s="272">
        <v>0.68381272307369301</v>
      </c>
      <c r="O196" s="272">
        <v>0.84426229508196726</v>
      </c>
      <c r="P196" s="272">
        <v>1.1037951531778691</v>
      </c>
      <c r="Q196" s="272">
        <v>1.0276971760190092</v>
      </c>
      <c r="R196" s="272">
        <v>1.3653333333333333</v>
      </c>
      <c r="S196" s="272">
        <v>0.82580344666977179</v>
      </c>
      <c r="T196" s="272">
        <v>1.0602155020594175</v>
      </c>
      <c r="U196" s="272">
        <v>1.0489338880814265</v>
      </c>
      <c r="V196" s="266">
        <v>1.2591742928159959</v>
      </c>
    </row>
    <row r="197" spans="1:23" ht="15" x14ac:dyDescent="0.25">
      <c r="B197" s="265">
        <v>2021</v>
      </c>
      <c r="C197" s="272">
        <v>0.66348823174411597</v>
      </c>
      <c r="D197" s="272">
        <v>0.8836628511966701</v>
      </c>
      <c r="E197" s="272">
        <v>1.5096153846153846</v>
      </c>
      <c r="F197" s="272">
        <v>0.95247880811713348</v>
      </c>
      <c r="G197" s="272">
        <v>0.55420240137221266</v>
      </c>
      <c r="H197" s="272">
        <v>1.221830985915493</v>
      </c>
      <c r="I197" s="272">
        <v>1.355599214145383</v>
      </c>
      <c r="J197" s="272">
        <v>1.7461818181818183</v>
      </c>
      <c r="K197" s="349">
        <v>1.1589759346845612</v>
      </c>
      <c r="L197" s="272">
        <v>0.78471257106759329</v>
      </c>
      <c r="M197" s="272">
        <v>0.85478158205430932</v>
      </c>
      <c r="N197" s="272">
        <v>0.72250476795931329</v>
      </c>
      <c r="O197" s="272">
        <v>0.92035398230088494</v>
      </c>
      <c r="P197" s="272">
        <v>1.1643861649562903</v>
      </c>
      <c r="Q197" s="272">
        <v>1.04652691336769</v>
      </c>
      <c r="R197" s="272">
        <v>1.3903345724907064</v>
      </c>
      <c r="S197" s="272">
        <v>0.83953757225433523</v>
      </c>
      <c r="T197" s="272">
        <v>1.1043214501068943</v>
      </c>
      <c r="U197" s="272">
        <v>1.0861359048983841</v>
      </c>
      <c r="V197" s="266">
        <v>1.2961637938055006</v>
      </c>
    </row>
    <row r="198" spans="1:23" ht="15.75" thickBot="1" x14ac:dyDescent="0.3">
      <c r="B198" s="94">
        <v>2022</v>
      </c>
      <c r="C198" s="112">
        <v>0.70006116207951086</v>
      </c>
      <c r="D198" s="112">
        <v>0.91175240485152653</v>
      </c>
      <c r="E198" s="112">
        <v>1.5077821011673151</v>
      </c>
      <c r="F198" s="112">
        <v>0.98668453228372821</v>
      </c>
      <c r="G198" s="112">
        <v>0.57241977450130099</v>
      </c>
      <c r="H198" s="112">
        <v>1.2910052910052909</v>
      </c>
      <c r="I198" s="112">
        <v>1.4417670682730923</v>
      </c>
      <c r="J198" s="112">
        <v>1.8292750415052574</v>
      </c>
      <c r="K198" s="113">
        <v>1.202150850167127</v>
      </c>
      <c r="L198" s="112">
        <v>0.81142678738682472</v>
      </c>
      <c r="M198" s="112">
        <v>0.88441019561351508</v>
      </c>
      <c r="N198" s="112">
        <v>0.75531914893617025</v>
      </c>
      <c r="O198" s="112">
        <v>0.94166666666666676</v>
      </c>
      <c r="P198" s="112">
        <v>1.2077572964669738</v>
      </c>
      <c r="Q198" s="112">
        <v>1.1108505949757603</v>
      </c>
      <c r="R198" s="112">
        <v>1.4080765143464398</v>
      </c>
      <c r="S198" s="112">
        <v>0.83873099801718443</v>
      </c>
      <c r="T198" s="112">
        <v>1.1497397944892453</v>
      </c>
      <c r="U198" s="112">
        <v>1.1276957457399057</v>
      </c>
      <c r="V198" s="114">
        <v>1.340639260365051</v>
      </c>
    </row>
    <row r="199" spans="1:23" x14ac:dyDescent="0.2">
      <c r="C199" s="6"/>
      <c r="D199" s="6"/>
      <c r="E199" s="6"/>
      <c r="F199" s="6"/>
      <c r="G199" s="6"/>
      <c r="H199" s="6"/>
      <c r="I199" s="6"/>
      <c r="J199" s="6"/>
      <c r="K199" s="8"/>
      <c r="L199" s="8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3" ht="13.5" thickBot="1" x14ac:dyDescent="0.25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3" ht="15.75" thickBot="1" x14ac:dyDescent="0.3">
      <c r="A201" s="95" t="s">
        <v>121</v>
      </c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3" ht="30" x14ac:dyDescent="0.25">
      <c r="A202" s="108" t="s">
        <v>0</v>
      </c>
    </row>
    <row r="203" spans="1:23" ht="15.75" thickBot="1" x14ac:dyDescent="0.3">
      <c r="A203" s="96" t="s">
        <v>91</v>
      </c>
    </row>
    <row r="204" spans="1:23" ht="30" x14ac:dyDescent="0.25">
      <c r="B204" s="103"/>
      <c r="C204" s="104" t="s">
        <v>101</v>
      </c>
      <c r="D204" s="104" t="s">
        <v>102</v>
      </c>
      <c r="E204" s="104" t="s">
        <v>103</v>
      </c>
      <c r="F204" s="104" t="s">
        <v>105</v>
      </c>
      <c r="G204" s="104" t="s">
        <v>106</v>
      </c>
      <c r="H204" s="104" t="s">
        <v>107</v>
      </c>
      <c r="I204" s="104" t="s">
        <v>109</v>
      </c>
      <c r="J204" s="104" t="s">
        <v>440</v>
      </c>
      <c r="K204" s="104" t="s">
        <v>110</v>
      </c>
      <c r="L204" s="104" t="s">
        <v>442</v>
      </c>
      <c r="M204" s="104" t="s">
        <v>111</v>
      </c>
      <c r="N204" s="104" t="s">
        <v>112</v>
      </c>
      <c r="O204" s="104" t="s">
        <v>113</v>
      </c>
      <c r="P204" s="104" t="s">
        <v>114</v>
      </c>
      <c r="Q204" s="104" t="s">
        <v>115</v>
      </c>
      <c r="R204" s="104" t="s">
        <v>104</v>
      </c>
      <c r="S204" s="104" t="s">
        <v>108</v>
      </c>
      <c r="T204" s="104" t="s">
        <v>98</v>
      </c>
      <c r="U204" s="104" t="s">
        <v>99</v>
      </c>
      <c r="V204" s="105" t="s">
        <v>100</v>
      </c>
      <c r="W204" s="7"/>
    </row>
    <row r="205" spans="1:23" s="7" customFormat="1" ht="15" x14ac:dyDescent="0.25">
      <c r="A205" s="25"/>
      <c r="B205" s="93">
        <v>2000</v>
      </c>
      <c r="C205" s="109">
        <v>42.091100026253606</v>
      </c>
      <c r="D205" s="109">
        <v>52.163418558912923</v>
      </c>
      <c r="E205" s="109">
        <v>52.623688155922046</v>
      </c>
      <c r="F205" s="109">
        <v>42.005420054200542</v>
      </c>
      <c r="G205" s="109">
        <v>46.48450516494502</v>
      </c>
      <c r="H205" s="109">
        <v>47.061704211557299</v>
      </c>
      <c r="I205" s="109">
        <v>58.417849898580123</v>
      </c>
      <c r="J205" s="109">
        <v>47.609365372766483</v>
      </c>
      <c r="K205" s="110">
        <v>46.070456981121701</v>
      </c>
      <c r="L205" s="109">
        <v>47.157754292335241</v>
      </c>
      <c r="M205" s="109">
        <v>46.453900709219859</v>
      </c>
      <c r="N205" s="109">
        <v>41.386296660117878</v>
      </c>
      <c r="O205" s="109">
        <v>55.163727959697731</v>
      </c>
      <c r="P205" s="109">
        <v>42.530124641784347</v>
      </c>
      <c r="Q205" s="109">
        <v>45.896530355628016</v>
      </c>
      <c r="R205" s="109">
        <v>53.635470400393025</v>
      </c>
      <c r="S205" s="109">
        <v>51.282702565405138</v>
      </c>
      <c r="T205" s="109">
        <v>47.556098619110912</v>
      </c>
      <c r="U205" s="109">
        <v>50.062385856779734</v>
      </c>
      <c r="V205" s="111">
        <v>48.484974139463617</v>
      </c>
      <c r="W205"/>
    </row>
    <row r="206" spans="1:23" ht="15" x14ac:dyDescent="0.25">
      <c r="B206" s="93">
        <v>2001</v>
      </c>
      <c r="C206" s="109">
        <v>41.375436844732896</v>
      </c>
      <c r="D206" s="109">
        <v>51.897854599148786</v>
      </c>
      <c r="E206" s="109">
        <v>52.666915330100707</v>
      </c>
      <c r="F206" s="109">
        <v>40.729712728035224</v>
      </c>
      <c r="G206" s="109">
        <v>46.474741988049971</v>
      </c>
      <c r="H206" s="109">
        <v>47.19375305026842</v>
      </c>
      <c r="I206" s="109">
        <v>57.378689344672338</v>
      </c>
      <c r="J206" s="109">
        <v>46.877648227696447</v>
      </c>
      <c r="K206" s="110">
        <v>45.706196659875133</v>
      </c>
      <c r="L206" s="109">
        <v>47.135622204682981</v>
      </c>
      <c r="M206" s="109">
        <v>45.220264317180614</v>
      </c>
      <c r="N206" s="109">
        <v>40.788097175403934</v>
      </c>
      <c r="O206" s="109">
        <v>53.731343283582092</v>
      </c>
      <c r="P206" s="109">
        <v>41.720283356079804</v>
      </c>
      <c r="Q206" s="109">
        <v>45.389191086847617</v>
      </c>
      <c r="R206" s="109">
        <v>53.168754605747971</v>
      </c>
      <c r="S206" s="109">
        <v>49.821027220511112</v>
      </c>
      <c r="T206" s="109">
        <v>47.041029595914317</v>
      </c>
      <c r="U206" s="109">
        <v>49.331374241641925</v>
      </c>
      <c r="V206" s="111">
        <v>48.130716660779292</v>
      </c>
    </row>
    <row r="207" spans="1:23" ht="15" x14ac:dyDescent="0.25">
      <c r="B207" s="93">
        <v>2002</v>
      </c>
      <c r="C207" s="109">
        <v>41.495060111891441</v>
      </c>
      <c r="D207" s="109">
        <v>52.65038713519953</v>
      </c>
      <c r="E207" s="109">
        <v>52.37388724035609</v>
      </c>
      <c r="F207" s="109">
        <v>41.369410469186299</v>
      </c>
      <c r="G207" s="109">
        <v>45.839890882383798</v>
      </c>
      <c r="H207" s="109">
        <v>45.886385896180215</v>
      </c>
      <c r="I207" s="109">
        <v>59.562563580874873</v>
      </c>
      <c r="J207" s="109">
        <v>46.567615903150369</v>
      </c>
      <c r="K207" s="110">
        <v>44.985330576275587</v>
      </c>
      <c r="L207" s="109">
        <v>47.137068085501284</v>
      </c>
      <c r="M207" s="109">
        <v>44.546649145860712</v>
      </c>
      <c r="N207" s="109">
        <v>40.638519248672033</v>
      </c>
      <c r="O207" s="109">
        <v>54.679802955665025</v>
      </c>
      <c r="P207" s="109">
        <v>41.841881380651436</v>
      </c>
      <c r="Q207" s="109">
        <v>44.83276170261388</v>
      </c>
      <c r="R207" s="109">
        <v>54.067338412386334</v>
      </c>
      <c r="S207" s="109">
        <v>47.419849794072519</v>
      </c>
      <c r="T207" s="109">
        <v>46.566781605015414</v>
      </c>
      <c r="U207" s="109">
        <v>48.931224146896113</v>
      </c>
      <c r="V207" s="111">
        <v>47.833006416502499</v>
      </c>
    </row>
    <row r="208" spans="1:23" ht="15" x14ac:dyDescent="0.25">
      <c r="B208" s="93">
        <v>2003</v>
      </c>
      <c r="C208" s="109">
        <v>42.214881585577515</v>
      </c>
      <c r="D208" s="109">
        <v>52.870852309694207</v>
      </c>
      <c r="E208" s="109">
        <v>51.329315845444881</v>
      </c>
      <c r="F208" s="109">
        <v>41.384056180964819</v>
      </c>
      <c r="G208" s="109">
        <v>46.192642405063289</v>
      </c>
      <c r="H208" s="109">
        <v>46.513944223107565</v>
      </c>
      <c r="I208" s="109">
        <v>59.546599496221667</v>
      </c>
      <c r="J208" s="109">
        <v>46.656570064430014</v>
      </c>
      <c r="K208" s="110">
        <v>44.981092475944912</v>
      </c>
      <c r="L208" s="109">
        <v>48.083307323440117</v>
      </c>
      <c r="M208" s="109">
        <v>47.628164220378643</v>
      </c>
      <c r="N208" s="109">
        <v>41.814775431667428</v>
      </c>
      <c r="O208" s="109">
        <v>55.223880597014926</v>
      </c>
      <c r="P208" s="109">
        <v>41.93756305346934</v>
      </c>
      <c r="Q208" s="109">
        <v>44.959535949852651</v>
      </c>
      <c r="R208" s="109">
        <v>54.956817905364311</v>
      </c>
      <c r="S208" s="109">
        <v>49.11136980985642</v>
      </c>
      <c r="T208" s="109">
        <v>46.659000676285423</v>
      </c>
      <c r="U208" s="109">
        <v>48.693021452920334</v>
      </c>
      <c r="V208" s="111">
        <v>47.590816829315067</v>
      </c>
    </row>
    <row r="209" spans="2:22" ht="15" x14ac:dyDescent="0.25">
      <c r="B209" s="93">
        <v>2004</v>
      </c>
      <c r="C209" s="109">
        <v>42.695670718703347</v>
      </c>
      <c r="D209" s="109">
        <v>51.442006269592476</v>
      </c>
      <c r="E209" s="109">
        <v>51.193444959030998</v>
      </c>
      <c r="F209" s="109">
        <v>42.458625667192592</v>
      </c>
      <c r="G209" s="109">
        <v>45.274190529664985</v>
      </c>
      <c r="H209" s="109">
        <v>47.5</v>
      </c>
      <c r="I209" s="109">
        <v>57.410142786804528</v>
      </c>
      <c r="J209" s="109">
        <v>45.465087589439925</v>
      </c>
      <c r="K209" s="110">
        <v>44.628428690628333</v>
      </c>
      <c r="L209" s="109">
        <v>47.764130526434137</v>
      </c>
      <c r="M209" s="109">
        <v>47.30674342105263</v>
      </c>
      <c r="N209" s="109">
        <v>41.878291948833706</v>
      </c>
      <c r="O209" s="109">
        <v>52.242152466367706</v>
      </c>
      <c r="P209" s="109">
        <v>41.203441486635924</v>
      </c>
      <c r="Q209" s="109">
        <v>44.635916828376985</v>
      </c>
      <c r="R209" s="109">
        <v>53.601340033500833</v>
      </c>
      <c r="S209" s="109">
        <v>48.846717580806917</v>
      </c>
      <c r="T209" s="109">
        <v>46.14956774834998</v>
      </c>
      <c r="U209" s="109">
        <v>48.199860273161342</v>
      </c>
      <c r="V209" s="111">
        <v>47.303560937379643</v>
      </c>
    </row>
    <row r="210" spans="2:22" ht="15" x14ac:dyDescent="0.25">
      <c r="B210" s="93">
        <v>2005</v>
      </c>
      <c r="C210" s="109">
        <v>42.125729099157482</v>
      </c>
      <c r="D210" s="109">
        <v>51.023171832681314</v>
      </c>
      <c r="E210" s="109">
        <v>50.698812019566745</v>
      </c>
      <c r="F210" s="109">
        <v>41.539128818390239</v>
      </c>
      <c r="G210" s="109">
        <v>44.419449731787509</v>
      </c>
      <c r="H210" s="109">
        <v>47.272727272727273</v>
      </c>
      <c r="I210" s="109">
        <v>54.974068835454972</v>
      </c>
      <c r="J210" s="109">
        <v>44.588973410245217</v>
      </c>
      <c r="K210" s="110">
        <v>44.495057858897283</v>
      </c>
      <c r="L210" s="109">
        <v>47.347954580805727</v>
      </c>
      <c r="M210" s="109">
        <v>46.841593780369287</v>
      </c>
      <c r="N210" s="109">
        <v>41.845103515538412</v>
      </c>
      <c r="O210" s="109">
        <v>47.780126849894295</v>
      </c>
      <c r="P210" s="109">
        <v>40.784632171949148</v>
      </c>
      <c r="Q210" s="109">
        <v>44.322690682804293</v>
      </c>
      <c r="R210" s="109">
        <v>52.109877264757451</v>
      </c>
      <c r="S210" s="109">
        <v>47.542907437289131</v>
      </c>
      <c r="T210" s="109">
        <v>45.584316977987193</v>
      </c>
      <c r="U210" s="109">
        <v>47.479787706333731</v>
      </c>
      <c r="V210" s="111">
        <v>46.748964605139307</v>
      </c>
    </row>
    <row r="211" spans="2:22" ht="15" x14ac:dyDescent="0.25">
      <c r="B211" s="93">
        <v>2006</v>
      </c>
      <c r="C211" s="109">
        <v>42.064273985456254</v>
      </c>
      <c r="D211" s="109">
        <v>50.17818959372773</v>
      </c>
      <c r="E211" s="109">
        <v>49.722029186935373</v>
      </c>
      <c r="F211" s="109">
        <v>42.173101927751709</v>
      </c>
      <c r="G211" s="109">
        <v>43.704305442729492</v>
      </c>
      <c r="H211" s="109">
        <v>47.221006564551423</v>
      </c>
      <c r="I211" s="109">
        <v>52.432432432432428</v>
      </c>
      <c r="J211" s="109">
        <v>44.679164968527829</v>
      </c>
      <c r="K211" s="110">
        <v>44.921313577285375</v>
      </c>
      <c r="L211" s="109">
        <v>47.616058711343939</v>
      </c>
      <c r="M211" s="109">
        <v>45.63758389261745</v>
      </c>
      <c r="N211" s="109">
        <v>41.849832214765101</v>
      </c>
      <c r="O211" s="109">
        <v>48.218029350104821</v>
      </c>
      <c r="P211" s="109">
        <v>40.72324404690535</v>
      </c>
      <c r="Q211" s="109">
        <v>44.554783010544888</v>
      </c>
      <c r="R211" s="109">
        <v>51.283226397800185</v>
      </c>
      <c r="S211" s="109">
        <v>47.912768101338713</v>
      </c>
      <c r="T211" s="109">
        <v>45.617853550888086</v>
      </c>
      <c r="U211" s="109">
        <v>47.421759836454193</v>
      </c>
      <c r="V211" s="111">
        <v>47.071887450391692</v>
      </c>
    </row>
    <row r="212" spans="2:22" ht="15" x14ac:dyDescent="0.25">
      <c r="B212" s="93">
        <v>2007</v>
      </c>
      <c r="C212" s="109">
        <v>42.028598155819857</v>
      </c>
      <c r="D212" s="109">
        <v>49.797069546674003</v>
      </c>
      <c r="E212" s="109">
        <v>48.292514660227667</v>
      </c>
      <c r="F212" s="109">
        <v>41.716875644574721</v>
      </c>
      <c r="G212" s="109">
        <v>43.656716417910445</v>
      </c>
      <c r="H212" s="109">
        <v>46.572407883461871</v>
      </c>
      <c r="I212" s="109">
        <v>50.340715502555369</v>
      </c>
      <c r="J212" s="109">
        <v>44.624737482038249</v>
      </c>
      <c r="K212" s="110">
        <v>44.727036428665365</v>
      </c>
      <c r="L212" s="109">
        <v>48.176831235882545</v>
      </c>
      <c r="M212" s="109">
        <v>45.394383831157214</v>
      </c>
      <c r="N212" s="109">
        <v>42.388964197432422</v>
      </c>
      <c r="O212" s="109">
        <v>47.589098532494759</v>
      </c>
      <c r="P212" s="109">
        <v>41.646603408393524</v>
      </c>
      <c r="Q212" s="109">
        <v>44.43461554409874</v>
      </c>
      <c r="R212" s="109">
        <v>51.181549647807309</v>
      </c>
      <c r="S212" s="109">
        <v>47.69992922859165</v>
      </c>
      <c r="T212" s="109">
        <v>45.59941434902457</v>
      </c>
      <c r="U212" s="109">
        <v>47.166275414357379</v>
      </c>
      <c r="V212" s="111">
        <v>47.03643623841257</v>
      </c>
    </row>
    <row r="213" spans="2:22" ht="15" x14ac:dyDescent="0.25">
      <c r="B213" s="93">
        <v>2008</v>
      </c>
      <c r="C213" s="109">
        <v>42.777541471714166</v>
      </c>
      <c r="D213" s="109">
        <v>49.233691380665448</v>
      </c>
      <c r="E213" s="109">
        <v>48.622589531680447</v>
      </c>
      <c r="F213" s="109">
        <v>42.722334157973933</v>
      </c>
      <c r="G213" s="109">
        <v>43.753517163759142</v>
      </c>
      <c r="H213" s="109">
        <v>46.881540393470075</v>
      </c>
      <c r="I213" s="109">
        <v>52.310924369747902</v>
      </c>
      <c r="J213" s="109">
        <v>45.227215029195229</v>
      </c>
      <c r="K213" s="110">
        <v>44.773975561195414</v>
      </c>
      <c r="L213" s="109">
        <v>48.620078490948224</v>
      </c>
      <c r="M213" s="109">
        <v>45.167785234899327</v>
      </c>
      <c r="N213" s="109">
        <v>42.689766441303014</v>
      </c>
      <c r="O213" s="109">
        <v>45.674044265593558</v>
      </c>
      <c r="P213" s="109">
        <v>41.606052442528735</v>
      </c>
      <c r="Q213" s="109">
        <v>44.526449214128782</v>
      </c>
      <c r="R213" s="109">
        <v>50.644691108868713</v>
      </c>
      <c r="S213" s="109">
        <v>47.060031487439254</v>
      </c>
      <c r="T213" s="109">
        <v>45.722867026547334</v>
      </c>
      <c r="U213" s="109">
        <v>46.95987379205252</v>
      </c>
      <c r="V213" s="111">
        <v>46.948253945695853</v>
      </c>
    </row>
    <row r="214" spans="2:22" ht="15" x14ac:dyDescent="0.25">
      <c r="B214" s="93">
        <v>2009</v>
      </c>
      <c r="C214" s="109">
        <v>44.045616769906061</v>
      </c>
      <c r="D214" s="109">
        <v>49.356305642733624</v>
      </c>
      <c r="E214" s="109">
        <v>48.565502938126514</v>
      </c>
      <c r="F214" s="109">
        <v>43.190112403289376</v>
      </c>
      <c r="G214" s="109">
        <v>43.59924538471904</v>
      </c>
      <c r="H214" s="109">
        <v>45.274453157243087</v>
      </c>
      <c r="I214" s="109">
        <v>53.367217280813215</v>
      </c>
      <c r="J214" s="109">
        <v>47.258044579951381</v>
      </c>
      <c r="K214" s="110">
        <v>45.621029920848251</v>
      </c>
      <c r="L214" s="109">
        <v>48.848140079076899</v>
      </c>
      <c r="M214" s="109">
        <v>45.398874544852696</v>
      </c>
      <c r="N214" s="109">
        <v>43.366703744901741</v>
      </c>
      <c r="O214" s="109">
        <v>45.271629778672036</v>
      </c>
      <c r="P214" s="109">
        <v>41.846553966189859</v>
      </c>
      <c r="Q214" s="109">
        <v>45.225065309129882</v>
      </c>
      <c r="R214" s="109">
        <v>50.573291366906467</v>
      </c>
      <c r="S214" s="109">
        <v>48.33457703005223</v>
      </c>
      <c r="T214" s="109">
        <v>46.424517384986288</v>
      </c>
      <c r="U214" s="109">
        <v>47.364113781130577</v>
      </c>
      <c r="V214" s="111">
        <v>47.477279757629717</v>
      </c>
    </row>
    <row r="215" spans="2:22" ht="15" x14ac:dyDescent="0.25">
      <c r="B215" s="93">
        <v>2010</v>
      </c>
      <c r="C215" s="109">
        <v>44.682225631914726</v>
      </c>
      <c r="D215" s="109">
        <v>50.39385084487359</v>
      </c>
      <c r="E215" s="109">
        <v>48.379226211223425</v>
      </c>
      <c r="F215" s="109">
        <v>44.017174229271269</v>
      </c>
      <c r="G215" s="109">
        <v>44.299101913315106</v>
      </c>
      <c r="H215" s="109">
        <v>46.37561779242175</v>
      </c>
      <c r="I215" s="109">
        <v>51.606260296540363</v>
      </c>
      <c r="J215" s="109">
        <v>48.908849520806541</v>
      </c>
      <c r="K215" s="110">
        <v>46.300332742306139</v>
      </c>
      <c r="L215" s="109">
        <v>49.69125517025072</v>
      </c>
      <c r="M215" s="109">
        <v>45.965254099691514</v>
      </c>
      <c r="N215" s="109">
        <v>44.003174259640012</v>
      </c>
      <c r="O215" s="109">
        <v>44.793713163064837</v>
      </c>
      <c r="P215" s="109">
        <v>42.823318615217254</v>
      </c>
      <c r="Q215" s="109">
        <v>46.277437764789333</v>
      </c>
      <c r="R215" s="109">
        <v>51.257296811854516</v>
      </c>
      <c r="S215" s="109">
        <v>47.991401316673382</v>
      </c>
      <c r="T215" s="109">
        <v>47.244579267746026</v>
      </c>
      <c r="U215" s="109">
        <v>47.786558215384147</v>
      </c>
      <c r="V215" s="111">
        <v>48.246930209795075</v>
      </c>
    </row>
    <row r="216" spans="2:22" ht="15" x14ac:dyDescent="0.25">
      <c r="B216" s="93">
        <v>2011</v>
      </c>
      <c r="C216" s="109">
        <v>45.759752371125842</v>
      </c>
      <c r="D216" s="109">
        <v>50.496238700297113</v>
      </c>
      <c r="E216" s="109">
        <v>49.204665959703078</v>
      </c>
      <c r="F216" s="109">
        <v>44.762164124909219</v>
      </c>
      <c r="G216" s="109">
        <v>44.984783160030432</v>
      </c>
      <c r="H216" s="109">
        <v>46.065182829888712</v>
      </c>
      <c r="I216" s="109">
        <v>52.469904524699039</v>
      </c>
      <c r="J216" s="109">
        <v>49.943306066250912</v>
      </c>
      <c r="K216" s="110">
        <v>47.323292709178951</v>
      </c>
      <c r="L216" s="109">
        <v>50.567987538467385</v>
      </c>
      <c r="M216" s="109">
        <v>45.865261813537678</v>
      </c>
      <c r="N216" s="109">
        <v>44.963524634347934</v>
      </c>
      <c r="O216" s="109">
        <v>44.090056285178235</v>
      </c>
      <c r="P216" s="109">
        <v>43.557080894428765</v>
      </c>
      <c r="Q216" s="109">
        <v>47.205977093508551</v>
      </c>
      <c r="R216" s="109">
        <v>51.35104832380312</v>
      </c>
      <c r="S216" s="109">
        <v>48.121657754010691</v>
      </c>
      <c r="T216" s="109">
        <v>48.07612614951087</v>
      </c>
      <c r="U216" s="109">
        <v>48.296564187658369</v>
      </c>
      <c r="V216" s="111">
        <v>49.100739830837043</v>
      </c>
    </row>
    <row r="217" spans="2:22" ht="15" x14ac:dyDescent="0.25">
      <c r="B217" s="93">
        <v>2012</v>
      </c>
      <c r="C217" s="109">
        <v>46.125029267150552</v>
      </c>
      <c r="D217" s="109">
        <v>50.782913691594636</v>
      </c>
      <c r="E217" s="109">
        <v>50.196920873612605</v>
      </c>
      <c r="F217" s="109">
        <v>45.563475075578701</v>
      </c>
      <c r="G217" s="109">
        <v>46.317937302912263</v>
      </c>
      <c r="H217" s="109">
        <v>46.153846153846153</v>
      </c>
      <c r="I217" s="109">
        <v>53.950722175021241</v>
      </c>
      <c r="J217" s="109">
        <v>51.033029091849116</v>
      </c>
      <c r="K217" s="110">
        <v>48.152509360166675</v>
      </c>
      <c r="L217" s="109">
        <v>51.531478337884721</v>
      </c>
      <c r="M217" s="109">
        <v>45.876613157066416</v>
      </c>
      <c r="N217" s="109">
        <v>45.531584336711276</v>
      </c>
      <c r="O217" s="109">
        <v>43.186180422264876</v>
      </c>
      <c r="P217" s="109">
        <v>45.269743632954857</v>
      </c>
      <c r="Q217" s="109">
        <v>48.089685993282508</v>
      </c>
      <c r="R217" s="109">
        <v>50.97464788732394</v>
      </c>
      <c r="S217" s="109">
        <v>49.304556354916066</v>
      </c>
      <c r="T217" s="109">
        <v>48.827318021630816</v>
      </c>
      <c r="U217" s="109">
        <v>48.702545985684054</v>
      </c>
      <c r="V217" s="111">
        <v>49.81507401682881</v>
      </c>
    </row>
    <row r="218" spans="2:22" ht="15" x14ac:dyDescent="0.25">
      <c r="B218" s="93">
        <v>2013</v>
      </c>
      <c r="C218" s="109">
        <v>46.659731853906614</v>
      </c>
      <c r="D218" s="109">
        <v>51.159456426879444</v>
      </c>
      <c r="E218" s="109">
        <v>52.172325666301568</v>
      </c>
      <c r="F218" s="109">
        <v>46.781535843437567</v>
      </c>
      <c r="G218" s="109">
        <v>47.179891931273147</v>
      </c>
      <c r="H218" s="109">
        <v>48.716904276985744</v>
      </c>
      <c r="I218" s="109">
        <v>54.240206629358589</v>
      </c>
      <c r="J218" s="109">
        <v>52.5665286812537</v>
      </c>
      <c r="K218" s="110">
        <v>49.059591952320147</v>
      </c>
      <c r="L218" s="109">
        <v>52.873522163088907</v>
      </c>
      <c r="M218" s="109">
        <v>47.37676335393882</v>
      </c>
      <c r="N218" s="109">
        <v>46.278939637686229</v>
      </c>
      <c r="O218" s="109">
        <v>44.313725490196077</v>
      </c>
      <c r="P218" s="109">
        <v>46.60370581648391</v>
      </c>
      <c r="Q218" s="109">
        <v>49.111854948738085</v>
      </c>
      <c r="R218" s="109">
        <v>52.062913152496016</v>
      </c>
      <c r="S218" s="109">
        <v>52.352623039480804</v>
      </c>
      <c r="T218" s="109">
        <v>49.715829582887643</v>
      </c>
      <c r="U218" s="109">
        <v>49.346666945059717</v>
      </c>
      <c r="V218" s="111">
        <v>50.655957396485562</v>
      </c>
    </row>
    <row r="219" spans="2:22" ht="15" x14ac:dyDescent="0.25">
      <c r="B219" s="93">
        <v>2014</v>
      </c>
      <c r="C219" s="109">
        <v>47.574461526605788</v>
      </c>
      <c r="D219" s="109">
        <v>52.465520498771966</v>
      </c>
      <c r="E219" s="109">
        <v>51.984435797665377</v>
      </c>
      <c r="F219" s="109">
        <v>47.244891225445983</v>
      </c>
      <c r="G219" s="109">
        <v>48.260101163995365</v>
      </c>
      <c r="H219" s="109">
        <v>51.297577854671282</v>
      </c>
      <c r="I219" s="109">
        <v>56.674157303370784</v>
      </c>
      <c r="J219" s="109">
        <v>53.427317408628461</v>
      </c>
      <c r="K219" s="110">
        <v>49.982539035837306</v>
      </c>
      <c r="L219" s="109">
        <v>50.278181641950184</v>
      </c>
      <c r="M219" s="109">
        <v>48.93169310456458</v>
      </c>
      <c r="N219" s="109">
        <v>47.347347347347345</v>
      </c>
      <c r="O219" s="109">
        <v>44.6</v>
      </c>
      <c r="P219" s="109">
        <v>47.290500349895034</v>
      </c>
      <c r="Q219" s="109">
        <v>49.720648750443239</v>
      </c>
      <c r="R219" s="109">
        <v>53.158018314158248</v>
      </c>
      <c r="S219" s="109">
        <v>52.988358886996025</v>
      </c>
      <c r="T219" s="109">
        <v>50.123423881202086</v>
      </c>
      <c r="U219" s="109">
        <v>49.929570276979561</v>
      </c>
      <c r="V219" s="111">
        <v>51.584714903967175</v>
      </c>
    </row>
    <row r="220" spans="2:22" ht="15" x14ac:dyDescent="0.25">
      <c r="B220" s="93">
        <v>2015</v>
      </c>
      <c r="C220" s="109">
        <v>48.376535839463855</v>
      </c>
      <c r="D220" s="109">
        <v>53.059556002767117</v>
      </c>
      <c r="E220" s="109">
        <v>52.308917197452232</v>
      </c>
      <c r="F220" s="109">
        <v>47.719811906663118</v>
      </c>
      <c r="G220" s="109">
        <v>49.205193544472756</v>
      </c>
      <c r="H220" s="109">
        <v>52.725647899910633</v>
      </c>
      <c r="I220" s="109">
        <v>56.616643929058661</v>
      </c>
      <c r="J220" s="109">
        <v>54.725077337591053</v>
      </c>
      <c r="K220" s="110">
        <v>50.718995789306433</v>
      </c>
      <c r="L220" s="109">
        <v>51.393306794156302</v>
      </c>
      <c r="M220" s="109">
        <v>49.428291408036593</v>
      </c>
      <c r="N220" s="109">
        <v>48.398527539821792</v>
      </c>
      <c r="O220" s="109">
        <v>44.897959183673471</v>
      </c>
      <c r="P220" s="109">
        <v>48.723033868799718</v>
      </c>
      <c r="Q220" s="109">
        <v>50.577603084917108</v>
      </c>
      <c r="R220" s="109">
        <v>52.922497941902854</v>
      </c>
      <c r="S220" s="109">
        <v>53.164736804716917</v>
      </c>
      <c r="T220" s="109">
        <v>50.857233349169441</v>
      </c>
      <c r="U220" s="109">
        <v>50.482243042896982</v>
      </c>
      <c r="V220" s="111">
        <v>52.416931426149723</v>
      </c>
    </row>
    <row r="221" spans="2:22" ht="15" x14ac:dyDescent="0.25">
      <c r="B221" s="93">
        <v>2016</v>
      </c>
      <c r="C221" s="109">
        <v>48.397215209241836</v>
      </c>
      <c r="D221" s="109">
        <v>53.75616542304288</v>
      </c>
      <c r="E221" s="109">
        <v>52.846184901090034</v>
      </c>
      <c r="F221" s="109">
        <v>48.234282691120711</v>
      </c>
      <c r="G221" s="109">
        <v>49.479135304389715</v>
      </c>
      <c r="H221" s="109">
        <v>53.226524254561639</v>
      </c>
      <c r="I221" s="109">
        <v>54.778235025148604</v>
      </c>
      <c r="J221" s="109">
        <v>55.288789129824842</v>
      </c>
      <c r="K221" s="110">
        <v>50.7791901510153</v>
      </c>
      <c r="L221" s="109">
        <v>49.437943160200611</v>
      </c>
      <c r="M221" s="109">
        <v>50.065919578114702</v>
      </c>
      <c r="N221" s="109">
        <v>48.538347285984337</v>
      </c>
      <c r="O221" s="109">
        <v>44.285714285714285</v>
      </c>
      <c r="P221" s="109">
        <v>49.730517759321437</v>
      </c>
      <c r="Q221" s="109">
        <v>50.631765459120629</v>
      </c>
      <c r="R221" s="109">
        <v>52.804345259180543</v>
      </c>
      <c r="S221" s="109">
        <v>53.093114520156973</v>
      </c>
      <c r="T221" s="109">
        <v>50.980312209840008</v>
      </c>
      <c r="U221" s="109">
        <v>50.604303730604869</v>
      </c>
      <c r="V221" s="111">
        <v>52.865924488179807</v>
      </c>
    </row>
    <row r="222" spans="2:22" ht="15" x14ac:dyDescent="0.25">
      <c r="B222" s="93">
        <v>2017</v>
      </c>
      <c r="C222" s="109">
        <v>49.177017450278136</v>
      </c>
      <c r="D222" s="109">
        <v>53.721783471177162</v>
      </c>
      <c r="E222" s="109">
        <v>52.800324675324674</v>
      </c>
      <c r="F222" s="109">
        <v>48.746030717387079</v>
      </c>
      <c r="G222" s="109">
        <v>49.840198863636367</v>
      </c>
      <c r="H222" s="109">
        <v>54.627133872416891</v>
      </c>
      <c r="I222" s="109">
        <v>54.616087751371111</v>
      </c>
      <c r="J222" s="109">
        <v>55.232136567983595</v>
      </c>
      <c r="K222" s="110">
        <v>51.077986766783134</v>
      </c>
      <c r="L222" s="109">
        <v>48.81374893912507</v>
      </c>
      <c r="M222" s="109">
        <v>50.165508109897381</v>
      </c>
      <c r="N222" s="109">
        <v>49.15243036050623</v>
      </c>
      <c r="O222" s="109">
        <v>43.145161290322584</v>
      </c>
      <c r="P222" s="109">
        <v>49.711417261891597</v>
      </c>
      <c r="Q222" s="109">
        <v>50.835497506544669</v>
      </c>
      <c r="R222" s="109">
        <v>52.100741438154643</v>
      </c>
      <c r="S222" s="109">
        <v>53.849447021048881</v>
      </c>
      <c r="T222" s="109">
        <v>51.196645627660587</v>
      </c>
      <c r="U222" s="109">
        <v>50.872568095311742</v>
      </c>
      <c r="V222" s="111">
        <v>53.23889989311936</v>
      </c>
    </row>
    <row r="223" spans="2:22" ht="15" x14ac:dyDescent="0.25">
      <c r="B223" s="93">
        <v>2018</v>
      </c>
      <c r="C223" s="109">
        <v>49.782331306762742</v>
      </c>
      <c r="D223" s="109">
        <v>54.239130434782609</v>
      </c>
      <c r="E223" s="109">
        <v>52.755267423014587</v>
      </c>
      <c r="F223" s="109">
        <v>47.594771241830067</v>
      </c>
      <c r="G223" s="109">
        <v>50.464396284829725</v>
      </c>
      <c r="H223" s="109">
        <v>53.815789473684205</v>
      </c>
      <c r="I223" s="109">
        <v>55.382501145213013</v>
      </c>
      <c r="J223" s="109">
        <v>55.709299684021396</v>
      </c>
      <c r="K223" s="110">
        <v>51.611764112394695</v>
      </c>
      <c r="L223" s="109">
        <v>50.034424368731514</v>
      </c>
      <c r="M223" s="109">
        <v>50.041138719763048</v>
      </c>
      <c r="N223" s="109">
        <v>49.168284789644012</v>
      </c>
      <c r="O223" s="109">
        <v>44.153225806451616</v>
      </c>
      <c r="P223" s="109">
        <v>50.079148711634858</v>
      </c>
      <c r="Q223" s="109">
        <v>51.255059407233318</v>
      </c>
      <c r="R223" s="109">
        <v>51.402852466682262</v>
      </c>
      <c r="S223" s="109">
        <v>54.003262179987232</v>
      </c>
      <c r="T223" s="109">
        <v>51.542694306163853</v>
      </c>
      <c r="U223" s="109">
        <v>51.18313438019193</v>
      </c>
      <c r="V223" s="111">
        <v>53.583044356273504</v>
      </c>
    </row>
    <row r="224" spans="2:22" ht="15" x14ac:dyDescent="0.25">
      <c r="B224" s="93">
        <v>2019</v>
      </c>
      <c r="C224" s="109">
        <v>49.703153988868273</v>
      </c>
      <c r="D224" s="109">
        <v>54.117280099812845</v>
      </c>
      <c r="E224" s="109">
        <v>52.191724702990584</v>
      </c>
      <c r="F224" s="109">
        <v>47.399394201644306</v>
      </c>
      <c r="G224" s="109">
        <v>50.120054882231877</v>
      </c>
      <c r="H224" s="109">
        <v>53.530950305143854</v>
      </c>
      <c r="I224" s="109">
        <v>54.649564819056337</v>
      </c>
      <c r="J224" s="109">
        <v>56.82901109201687</v>
      </c>
      <c r="K224" s="110">
        <v>51.655358240899815</v>
      </c>
      <c r="L224" s="109">
        <v>49.778252448273989</v>
      </c>
      <c r="M224" s="109">
        <v>49.99187124044871</v>
      </c>
      <c r="N224" s="109">
        <v>48.749881766875809</v>
      </c>
      <c r="O224" s="109">
        <v>44.015444015444018</v>
      </c>
      <c r="P224" s="109">
        <v>50.193590725144922</v>
      </c>
      <c r="Q224" s="109">
        <v>51.309138128163042</v>
      </c>
      <c r="R224" s="109">
        <v>51.35796712903602</v>
      </c>
      <c r="S224" s="109">
        <v>53.755901138572618</v>
      </c>
      <c r="T224" s="109">
        <v>51.587726555822421</v>
      </c>
      <c r="U224" s="109">
        <v>51.370671446682039</v>
      </c>
      <c r="V224" s="111">
        <v>53.655697810447037</v>
      </c>
    </row>
    <row r="225" spans="1:23" ht="15" x14ac:dyDescent="0.25">
      <c r="B225" s="265">
        <v>2020</v>
      </c>
      <c r="C225" s="272">
        <v>49.622038086931241</v>
      </c>
      <c r="D225" s="272">
        <v>53.852687780609152</v>
      </c>
      <c r="E225" s="272">
        <v>51.7406962785114</v>
      </c>
      <c r="F225" s="272">
        <v>47.952240338939525</v>
      </c>
      <c r="G225" s="272">
        <v>50.070157714542297</v>
      </c>
      <c r="H225" s="272">
        <v>52.543085329970573</v>
      </c>
      <c r="I225" s="272">
        <v>53.766350924672977</v>
      </c>
      <c r="J225" s="272">
        <v>57.031013042159543</v>
      </c>
      <c r="K225" s="349">
        <v>51.537617197630766</v>
      </c>
      <c r="L225" s="272">
        <v>49.222408611169364</v>
      </c>
      <c r="M225" s="272">
        <v>49.809644670050766</v>
      </c>
      <c r="N225" s="272">
        <v>49.010021999511125</v>
      </c>
      <c r="O225" s="272">
        <v>43.9453125</v>
      </c>
      <c r="P225" s="272">
        <v>49.836442018153853</v>
      </c>
      <c r="Q225" s="272">
        <v>51.221402022347398</v>
      </c>
      <c r="R225" s="272">
        <v>51.112135530713374</v>
      </c>
      <c r="S225" s="272">
        <v>52.855120339782914</v>
      </c>
      <c r="T225" s="272">
        <v>51.51640427141956</v>
      </c>
      <c r="U225" s="272">
        <v>51.382676968201167</v>
      </c>
      <c r="V225" s="266">
        <v>53.505606548720905</v>
      </c>
    </row>
    <row r="226" spans="1:23" ht="15" x14ac:dyDescent="0.25">
      <c r="B226" s="265">
        <v>2021</v>
      </c>
      <c r="C226" s="272">
        <v>49.070711386455883</v>
      </c>
      <c r="D226" s="272">
        <v>53.103731518422904</v>
      </c>
      <c r="E226" s="272">
        <v>51.096319498825373</v>
      </c>
      <c r="F226" s="272">
        <v>48.106580029957172</v>
      </c>
      <c r="G226" s="272">
        <v>49.311564625850338</v>
      </c>
      <c r="H226" s="272">
        <v>51.510204081632651</v>
      </c>
      <c r="I226" s="272">
        <v>53.265215459795648</v>
      </c>
      <c r="J226" s="272">
        <v>57.674169960096989</v>
      </c>
      <c r="K226" s="349">
        <v>51.683637013219005</v>
      </c>
      <c r="L226" s="272">
        <v>48.300622307324076</v>
      </c>
      <c r="M226" s="272">
        <v>48.864696734059102</v>
      </c>
      <c r="N226" s="272">
        <v>48.480601198819073</v>
      </c>
      <c r="O226" s="272">
        <v>42.716535433070867</v>
      </c>
      <c r="P226" s="272">
        <v>50.306992358319711</v>
      </c>
      <c r="Q226" s="272">
        <v>50.592643825590308</v>
      </c>
      <c r="R226" s="272">
        <v>50.945104697226938</v>
      </c>
      <c r="S226" s="272">
        <v>51.598676957001096</v>
      </c>
      <c r="T226" s="272">
        <v>51.419718083467657</v>
      </c>
      <c r="U226" s="272">
        <v>51.287227825084514</v>
      </c>
      <c r="V226" s="266">
        <v>53.395005636934059</v>
      </c>
    </row>
    <row r="227" spans="1:23" ht="15.75" thickBot="1" x14ac:dyDescent="0.3">
      <c r="B227" s="94">
        <v>2022</v>
      </c>
      <c r="C227" s="112">
        <v>48.538399748541892</v>
      </c>
      <c r="D227" s="112">
        <v>52.862264369145372</v>
      </c>
      <c r="E227" s="112">
        <v>49.653312788906007</v>
      </c>
      <c r="F227" s="112">
        <v>47.986326031110302</v>
      </c>
      <c r="G227" s="112">
        <v>48.613718024347079</v>
      </c>
      <c r="H227" s="112">
        <v>51.670644391408118</v>
      </c>
      <c r="I227" s="112">
        <v>53.521126760563376</v>
      </c>
      <c r="J227" s="112">
        <v>58.371867328880512</v>
      </c>
      <c r="K227" s="113">
        <v>51.556059222114335</v>
      </c>
      <c r="L227" s="112">
        <v>47.956754612180127</v>
      </c>
      <c r="M227" s="112">
        <v>49.043505091021288</v>
      </c>
      <c r="N227" s="112">
        <v>48.43112506971147</v>
      </c>
      <c r="O227" s="112">
        <v>45.067698259187623</v>
      </c>
      <c r="P227" s="112">
        <v>50.18440521135674</v>
      </c>
      <c r="Q227" s="112">
        <v>51.067223569619024</v>
      </c>
      <c r="R227" s="112">
        <v>51.209039548022595</v>
      </c>
      <c r="S227" s="112">
        <v>52.283405374929529</v>
      </c>
      <c r="T227" s="112">
        <v>51.424933963894382</v>
      </c>
      <c r="U227" s="112">
        <v>51.272538889979415</v>
      </c>
      <c r="V227" s="114">
        <v>53.513487645224167</v>
      </c>
    </row>
    <row r="228" spans="1:23" x14ac:dyDescent="0.2">
      <c r="C228" s="6"/>
      <c r="D228" s="6"/>
      <c r="E228" s="6"/>
      <c r="F228" s="6"/>
      <c r="G228" s="6"/>
      <c r="H228" s="6"/>
      <c r="I228" s="6"/>
      <c r="J228" s="6"/>
      <c r="K228" s="8"/>
      <c r="L228" s="8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3" ht="13.5" thickBot="1" x14ac:dyDescent="0.25">
      <c r="C229" s="6"/>
      <c r="D229" s="6"/>
      <c r="E229" s="6"/>
      <c r="F229" s="6"/>
      <c r="G229" s="6"/>
      <c r="H229" s="6"/>
      <c r="I229" s="6"/>
      <c r="J229" s="6"/>
      <c r="K229" s="8"/>
      <c r="L229" s="8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3" ht="15.75" thickBot="1" x14ac:dyDescent="0.3">
      <c r="A230" s="95" t="s">
        <v>122</v>
      </c>
    </row>
    <row r="231" spans="1:23" ht="30" x14ac:dyDescent="0.25">
      <c r="A231" s="108" t="s">
        <v>123</v>
      </c>
      <c r="W231" s="27"/>
    </row>
    <row r="232" spans="1:23" ht="15.75" thickBot="1" x14ac:dyDescent="0.3">
      <c r="A232" s="96" t="s">
        <v>91</v>
      </c>
      <c r="W232" s="27"/>
    </row>
    <row r="233" spans="1:23" ht="30" x14ac:dyDescent="0.25">
      <c r="B233" s="103"/>
      <c r="C233" s="104" t="s">
        <v>101</v>
      </c>
      <c r="D233" s="104" t="s">
        <v>102</v>
      </c>
      <c r="E233" s="104" t="s">
        <v>103</v>
      </c>
      <c r="F233" s="104" t="s">
        <v>105</v>
      </c>
      <c r="G233" s="104" t="s">
        <v>106</v>
      </c>
      <c r="H233" s="104" t="s">
        <v>107</v>
      </c>
      <c r="I233" s="104" t="s">
        <v>109</v>
      </c>
      <c r="J233" s="104" t="s">
        <v>440</v>
      </c>
      <c r="K233" s="104" t="s">
        <v>110</v>
      </c>
      <c r="L233" s="104" t="s">
        <v>442</v>
      </c>
      <c r="M233" s="104" t="s">
        <v>111</v>
      </c>
      <c r="N233" s="104" t="s">
        <v>112</v>
      </c>
      <c r="O233" s="104" t="s">
        <v>113</v>
      </c>
      <c r="P233" s="104" t="s">
        <v>114</v>
      </c>
      <c r="Q233" s="104" t="s">
        <v>115</v>
      </c>
      <c r="R233" s="104" t="s">
        <v>104</v>
      </c>
      <c r="S233" s="104" t="s">
        <v>108</v>
      </c>
      <c r="T233" s="104" t="s">
        <v>98</v>
      </c>
      <c r="U233" s="104" t="s">
        <v>99</v>
      </c>
      <c r="V233" s="105" t="s">
        <v>100</v>
      </c>
      <c r="W233" s="115"/>
    </row>
    <row r="234" spans="1:23" ht="15" x14ac:dyDescent="0.25">
      <c r="B234" s="93">
        <v>2000</v>
      </c>
      <c r="C234" s="109">
        <v>13.395537900133956</v>
      </c>
      <c r="D234" s="109">
        <v>12.631455261147993</v>
      </c>
      <c r="E234" s="109">
        <v>8.840864440078585</v>
      </c>
      <c r="F234" s="109">
        <v>12.388937554749093</v>
      </c>
      <c r="G234" s="109">
        <v>12.663026994237185</v>
      </c>
      <c r="H234" s="109">
        <v>6.6600066600066601</v>
      </c>
      <c r="I234" s="109">
        <v>7.6824583866837388</v>
      </c>
      <c r="J234" s="109">
        <v>11.019743707475895</v>
      </c>
      <c r="K234" s="110">
        <v>10.645922888075777</v>
      </c>
      <c r="L234" s="109">
        <v>12.2876503149456</v>
      </c>
      <c r="M234" s="109">
        <v>12.560532687651332</v>
      </c>
      <c r="N234" s="109">
        <v>15.067957792348778</v>
      </c>
      <c r="O234" s="109">
        <v>8.1168831168831161</v>
      </c>
      <c r="P234" s="109">
        <v>9.8592572854339764</v>
      </c>
      <c r="Q234" s="109">
        <v>10.927880114969547</v>
      </c>
      <c r="R234" s="109">
        <v>11.831481333439923</v>
      </c>
      <c r="S234" s="109">
        <v>8.5627938213566157</v>
      </c>
      <c r="T234" s="109">
        <v>10.828470243992459</v>
      </c>
      <c r="U234" s="109">
        <v>10.978260099519732</v>
      </c>
      <c r="V234" s="111">
        <v>9.8181259525667617</v>
      </c>
      <c r="W234" s="116"/>
    </row>
    <row r="235" spans="1:23" ht="15" x14ac:dyDescent="0.25">
      <c r="B235" s="93">
        <v>2001</v>
      </c>
      <c r="C235" s="109">
        <v>14.743533150878433</v>
      </c>
      <c r="D235" s="109">
        <v>13.094693504117108</v>
      </c>
      <c r="E235" s="109">
        <v>8.3068653799169319</v>
      </c>
      <c r="F235" s="109">
        <v>13.052418273385584</v>
      </c>
      <c r="G235" s="109">
        <v>10.383445820663056</v>
      </c>
      <c r="H235" s="109">
        <v>9.6153846153846168</v>
      </c>
      <c r="I235" s="109">
        <v>7.6287349014621739</v>
      </c>
      <c r="J235" s="109">
        <v>10.246105485148121</v>
      </c>
      <c r="K235" s="110">
        <v>10.647557969101864</v>
      </c>
      <c r="L235" s="109">
        <v>11.734203526966317</v>
      </c>
      <c r="M235" s="109">
        <v>12.285757621720007</v>
      </c>
      <c r="N235" s="109">
        <v>15.10898282694848</v>
      </c>
      <c r="O235" s="109">
        <v>12.944983818770227</v>
      </c>
      <c r="P235" s="109">
        <v>11.693761034553917</v>
      </c>
      <c r="Q235" s="109">
        <v>11.156314563575664</v>
      </c>
      <c r="R235" s="109">
        <v>11.06567235987491</v>
      </c>
      <c r="S235" s="109">
        <v>11.390154461606846</v>
      </c>
      <c r="T235" s="109">
        <v>10.946522914362943</v>
      </c>
      <c r="U235" s="109">
        <v>10.954666470735692</v>
      </c>
      <c r="V235" s="111">
        <v>9.8835409129052056</v>
      </c>
      <c r="W235" s="116"/>
    </row>
    <row r="236" spans="1:23" ht="15" x14ac:dyDescent="0.25">
      <c r="B236" s="93">
        <v>2002</v>
      </c>
      <c r="C236" s="109">
        <v>12.576764532682763</v>
      </c>
      <c r="D236" s="109">
        <v>11.705033164260632</v>
      </c>
      <c r="E236" s="109">
        <v>8.2765335929892885</v>
      </c>
      <c r="F236" s="109">
        <v>12.045846547599178</v>
      </c>
      <c r="G236" s="109">
        <v>13.237410071942447</v>
      </c>
      <c r="H236" s="109">
        <v>7.7207116482040954</v>
      </c>
      <c r="I236" s="109">
        <v>8.925725215173733</v>
      </c>
      <c r="J236" s="109">
        <v>10.287216069082035</v>
      </c>
      <c r="K236" s="110">
        <v>10.806703927300696</v>
      </c>
      <c r="L236" s="109">
        <v>12.25691159465994</v>
      </c>
      <c r="M236" s="109">
        <v>11.515151515151516</v>
      </c>
      <c r="N236" s="109">
        <v>13.900786543104118</v>
      </c>
      <c r="O236" s="109">
        <v>1.5923566878980893</v>
      </c>
      <c r="P236" s="109">
        <v>11.181800655484867</v>
      </c>
      <c r="Q236" s="109">
        <v>11.094366971225782</v>
      </c>
      <c r="R236" s="109">
        <v>9.8101770617323343</v>
      </c>
      <c r="S236" s="109">
        <v>11.94193371678992</v>
      </c>
      <c r="T236" s="109">
        <v>11.025481011420966</v>
      </c>
      <c r="U236" s="109">
        <v>10.946278578183234</v>
      </c>
      <c r="V236" s="111">
        <v>10.011164999533436</v>
      </c>
      <c r="W236" s="116"/>
    </row>
    <row r="237" spans="1:23" ht="15" x14ac:dyDescent="0.25">
      <c r="B237" s="93">
        <v>2003</v>
      </c>
      <c r="C237" s="109">
        <v>14.015196252116057</v>
      </c>
      <c r="D237" s="109">
        <v>12.87439485024206</v>
      </c>
      <c r="E237" s="109">
        <v>9.8383696416022488</v>
      </c>
      <c r="F237" s="109">
        <v>13.029153354632587</v>
      </c>
      <c r="G237" s="109">
        <v>12.446729351281878</v>
      </c>
      <c r="H237" s="109">
        <v>7.4779061862678455</v>
      </c>
      <c r="I237" s="109">
        <v>8.8411746131986106</v>
      </c>
      <c r="J237" s="109">
        <v>10.221763254161344</v>
      </c>
      <c r="K237" s="110">
        <v>11.529779475603403</v>
      </c>
      <c r="L237" s="109">
        <v>12.972082239552396</v>
      </c>
      <c r="M237" s="109">
        <v>12.680115273775217</v>
      </c>
      <c r="N237" s="109">
        <v>15.353304531010103</v>
      </c>
      <c r="O237" s="109">
        <v>6.4102564102564097</v>
      </c>
      <c r="P237" s="109">
        <v>9.8916069418942119</v>
      </c>
      <c r="Q237" s="109">
        <v>11.774880598941527</v>
      </c>
      <c r="R237" s="109">
        <v>11.068372713713792</v>
      </c>
      <c r="S237" s="109">
        <v>13.22021547910269</v>
      </c>
      <c r="T237" s="109">
        <v>11.536922953836307</v>
      </c>
      <c r="U237" s="109">
        <v>11.320983408633904</v>
      </c>
      <c r="V237" s="111">
        <v>10.344367300149655</v>
      </c>
      <c r="W237" s="116"/>
    </row>
    <row r="238" spans="1:23" ht="15" x14ac:dyDescent="0.25">
      <c r="B238" s="93">
        <v>2004</v>
      </c>
      <c r="C238" s="109">
        <v>14.497085637423403</v>
      </c>
      <c r="D238" s="109">
        <v>13.351273028358516</v>
      </c>
      <c r="E238" s="109">
        <v>7.0688030160226205</v>
      </c>
      <c r="F238" s="109">
        <v>13.808704668096237</v>
      </c>
      <c r="G238" s="109">
        <v>15.45993300695697</v>
      </c>
      <c r="H238" s="109">
        <v>4.7969299648225139</v>
      </c>
      <c r="I238" s="109">
        <v>8.4454175789802939</v>
      </c>
      <c r="J238" s="109">
        <v>10.210831623047307</v>
      </c>
      <c r="K238" s="110">
        <v>11.61153924097778</v>
      </c>
      <c r="L238" s="109">
        <v>13.35286173511118</v>
      </c>
      <c r="M238" s="109">
        <v>12.002791346824843</v>
      </c>
      <c r="N238" s="109">
        <v>15.97666478835891</v>
      </c>
      <c r="O238" s="109">
        <v>7.3637702503681881</v>
      </c>
      <c r="P238" s="109">
        <v>11.021125415441036</v>
      </c>
      <c r="Q238" s="109">
        <v>12.021435997798299</v>
      </c>
      <c r="R238" s="109">
        <v>10.515656644337124</v>
      </c>
      <c r="S238" s="109">
        <v>12.749416947395698</v>
      </c>
      <c r="T238" s="109">
        <v>11.866874116994831</v>
      </c>
      <c r="U238" s="109">
        <v>11.580070446664319</v>
      </c>
      <c r="V238" s="111">
        <v>10.523503991556586</v>
      </c>
      <c r="W238" s="116"/>
    </row>
    <row r="239" spans="1:23" ht="15" x14ac:dyDescent="0.25">
      <c r="B239" s="93">
        <v>2005</v>
      </c>
      <c r="C239" s="109">
        <v>14.27619348275983</v>
      </c>
      <c r="D239" s="109">
        <v>13.45023413370529</v>
      </c>
      <c r="E239" s="109">
        <v>8.3468583352654768</v>
      </c>
      <c r="F239" s="109">
        <v>12.892352142888413</v>
      </c>
      <c r="G239" s="109">
        <v>15.156961418643661</v>
      </c>
      <c r="H239" s="109">
        <v>13.580246913580247</v>
      </c>
      <c r="I239" s="109">
        <v>7.3014907210222084</v>
      </c>
      <c r="J239" s="109">
        <v>9.9658269093221001</v>
      </c>
      <c r="K239" s="110">
        <v>11.769931952562034</v>
      </c>
      <c r="L239" s="109">
        <v>14.180653787958761</v>
      </c>
      <c r="M239" s="109">
        <v>12.045003309066844</v>
      </c>
      <c r="N239" s="109">
        <v>16.564570571321415</v>
      </c>
      <c r="O239" s="109">
        <v>8.5836909871244629</v>
      </c>
      <c r="P239" s="109">
        <v>9.3008165251716868</v>
      </c>
      <c r="Q239" s="109">
        <v>12.063846041639369</v>
      </c>
      <c r="R239" s="109">
        <v>10.758472296933835</v>
      </c>
      <c r="S239" s="109">
        <v>14.018691588785046</v>
      </c>
      <c r="T239" s="109">
        <v>11.854887371689594</v>
      </c>
      <c r="U239" s="109">
        <v>11.69558609080309</v>
      </c>
      <c r="V239" s="111">
        <v>10.573260999629778</v>
      </c>
      <c r="W239" s="116"/>
    </row>
    <row r="240" spans="1:23" ht="15" x14ac:dyDescent="0.25">
      <c r="B240" s="93">
        <v>2006</v>
      </c>
      <c r="C240" s="109">
        <v>13.209603381658466</v>
      </c>
      <c r="D240" s="109">
        <v>13.146654010441386</v>
      </c>
      <c r="E240" s="109">
        <v>6.9621721977256907</v>
      </c>
      <c r="F240" s="109">
        <v>12.545230426657124</v>
      </c>
      <c r="G240" s="109">
        <v>16.732617297908423</v>
      </c>
      <c r="H240" s="109">
        <v>5.9453032104637336</v>
      </c>
      <c r="I240" s="109">
        <v>10.933806146572104</v>
      </c>
      <c r="J240" s="109">
        <v>10.094054680041941</v>
      </c>
      <c r="K240" s="110">
        <v>11.822392982193278</v>
      </c>
      <c r="L240" s="109">
        <v>13.508430503540648</v>
      </c>
      <c r="M240" s="109">
        <v>13.952892985151049</v>
      </c>
      <c r="N240" s="109">
        <v>16.855427743442647</v>
      </c>
      <c r="O240" s="109">
        <v>11.315417256011315</v>
      </c>
      <c r="P240" s="109">
        <v>11.195746638719902</v>
      </c>
      <c r="Q240" s="109">
        <v>12.16273654306546</v>
      </c>
      <c r="R240" s="109">
        <v>10.072705240836111</v>
      </c>
      <c r="S240" s="109">
        <v>12.067539292491849</v>
      </c>
      <c r="T240" s="109">
        <v>12.068770129425122</v>
      </c>
      <c r="U240" s="109">
        <v>11.948585648958483</v>
      </c>
      <c r="V240" s="111">
        <v>10.802240910793637</v>
      </c>
      <c r="W240" s="116"/>
    </row>
    <row r="241" spans="2:23" ht="15" x14ac:dyDescent="0.25">
      <c r="B241" s="93">
        <v>2007</v>
      </c>
      <c r="C241" s="109">
        <v>14.458662652113912</v>
      </c>
      <c r="D241" s="109">
        <v>14.052167523879501</v>
      </c>
      <c r="E241" s="109">
        <v>7.2109792975110487</v>
      </c>
      <c r="F241" s="109">
        <v>12.524656720991247</v>
      </c>
      <c r="G241" s="109">
        <v>16.538563477338986</v>
      </c>
      <c r="H241" s="109">
        <v>1.7538731365097924</v>
      </c>
      <c r="I241" s="109">
        <v>11.04815864022663</v>
      </c>
      <c r="J241" s="109">
        <v>10.180217361397716</v>
      </c>
      <c r="K241" s="110">
        <v>11.812917594654788</v>
      </c>
      <c r="L241" s="109">
        <v>15.135017421602788</v>
      </c>
      <c r="M241" s="109">
        <v>12.916717923483823</v>
      </c>
      <c r="N241" s="109">
        <v>15.988127905023241</v>
      </c>
      <c r="O241" s="109">
        <v>7.1022727272727266</v>
      </c>
      <c r="P241" s="109">
        <v>11.23146142309615</v>
      </c>
      <c r="Q241" s="109">
        <v>12.218054106816464</v>
      </c>
      <c r="R241" s="109">
        <v>9.6941459382280009</v>
      </c>
      <c r="S241" s="109">
        <v>13.943459511260182</v>
      </c>
      <c r="T241" s="109">
        <v>12.074940544558469</v>
      </c>
      <c r="U241" s="109">
        <v>11.919903824833943</v>
      </c>
      <c r="V241" s="111">
        <v>10.896437374461394</v>
      </c>
      <c r="W241" s="116"/>
    </row>
    <row r="242" spans="2:23" ht="15" x14ac:dyDescent="0.25">
      <c r="B242" s="93">
        <v>2008</v>
      </c>
      <c r="C242" s="109">
        <v>15.40203175738076</v>
      </c>
      <c r="D242" s="109">
        <v>14.000438885231512</v>
      </c>
      <c r="E242" s="109">
        <v>5.0973123262279891</v>
      </c>
      <c r="F242" s="109">
        <v>14.188706218727663</v>
      </c>
      <c r="G242" s="109">
        <v>17.909571344685848</v>
      </c>
      <c r="H242" s="109">
        <v>8.2644628099173563</v>
      </c>
      <c r="I242" s="109">
        <v>10.482758620689657</v>
      </c>
      <c r="J242" s="109">
        <v>10.357486233720829</v>
      </c>
      <c r="K242" s="110">
        <v>11.983468885879878</v>
      </c>
      <c r="L242" s="109">
        <v>14.012521828016526</v>
      </c>
      <c r="M242" s="109">
        <v>11.442441054091539</v>
      </c>
      <c r="N242" s="109">
        <v>15.964463588639118</v>
      </c>
      <c r="O242" s="109">
        <v>4.1436464088397784</v>
      </c>
      <c r="P242" s="109">
        <v>11.00242560679804</v>
      </c>
      <c r="Q242" s="109">
        <v>12.504048935699977</v>
      </c>
      <c r="R242" s="109">
        <v>9.8987793986305448</v>
      </c>
      <c r="S242" s="109">
        <v>13.87078756283746</v>
      </c>
      <c r="T242" s="109">
        <v>12.163675803336742</v>
      </c>
      <c r="U242" s="109">
        <v>12.227787111294258</v>
      </c>
      <c r="V242" s="111">
        <v>11.260908281157633</v>
      </c>
      <c r="W242" s="116"/>
    </row>
    <row r="243" spans="2:23" ht="15" x14ac:dyDescent="0.25">
      <c r="B243" s="93">
        <v>2009</v>
      </c>
      <c r="C243" s="109">
        <v>12.445178561257618</v>
      </c>
      <c r="D243" s="109">
        <v>14.237317209142759</v>
      </c>
      <c r="E243" s="109">
        <v>6.2819916240111677</v>
      </c>
      <c r="F243" s="109">
        <v>10.993305467767696</v>
      </c>
      <c r="G243" s="109">
        <v>16.891099329048</v>
      </c>
      <c r="H243" s="109">
        <v>10.227272727272727</v>
      </c>
      <c r="I243" s="109">
        <v>8.0088373377520021</v>
      </c>
      <c r="J243" s="109">
        <v>9.8906018298312866</v>
      </c>
      <c r="K243" s="110">
        <v>11.106712064824347</v>
      </c>
      <c r="L243" s="109">
        <v>12.874896662013633</v>
      </c>
      <c r="M243" s="109">
        <v>13.204325554923164</v>
      </c>
      <c r="N243" s="109">
        <v>15.543371437438577</v>
      </c>
      <c r="O243" s="109">
        <v>12.465373961218837</v>
      </c>
      <c r="P243" s="109">
        <v>10.985820804302653</v>
      </c>
      <c r="Q243" s="109">
        <v>11.537938207572189</v>
      </c>
      <c r="R243" s="109">
        <v>7.0175438596491233</v>
      </c>
      <c r="S243" s="109">
        <v>13.125400164639165</v>
      </c>
      <c r="T243" s="109">
        <v>11.169642476027388</v>
      </c>
      <c r="U243" s="109">
        <v>11.396348009008394</v>
      </c>
      <c r="V243" s="111">
        <v>10.54492438220181</v>
      </c>
      <c r="W243" s="116"/>
    </row>
    <row r="244" spans="2:23" ht="15" x14ac:dyDescent="0.25">
      <c r="B244" s="93">
        <v>2010</v>
      </c>
      <c r="C244" s="109">
        <v>12.94931904442956</v>
      </c>
      <c r="D244" s="109">
        <v>13.051742344244985</v>
      </c>
      <c r="E244" s="109">
        <v>6.3424947145877377</v>
      </c>
      <c r="F244" s="109">
        <v>11.012821139403419</v>
      </c>
      <c r="G244" s="109">
        <v>15.784963694583501</v>
      </c>
      <c r="H244" s="109">
        <v>9.5666854248733806</v>
      </c>
      <c r="I244" s="109">
        <v>8.6932898668839993</v>
      </c>
      <c r="J244" s="109">
        <v>8.8600364988924944</v>
      </c>
      <c r="K244" s="110">
        <v>10.925107342565703</v>
      </c>
      <c r="L244" s="109">
        <v>13.030041119928761</v>
      </c>
      <c r="M244" s="109">
        <v>11.012235817575082</v>
      </c>
      <c r="N244" s="109">
        <v>14.002304493762837</v>
      </c>
      <c r="O244" s="109">
        <v>9.4979647218453191</v>
      </c>
      <c r="P244" s="109">
        <v>10.364861030213421</v>
      </c>
      <c r="Q244" s="109">
        <v>11.229858282893623</v>
      </c>
      <c r="R244" s="109">
        <v>8.1638711592697053</v>
      </c>
      <c r="S244" s="109">
        <v>13.118474807081252</v>
      </c>
      <c r="T244" s="109">
        <v>10.839628543754586</v>
      </c>
      <c r="U244" s="109">
        <v>11.014368099295481</v>
      </c>
      <c r="V244" s="111">
        <v>10.348029161674486</v>
      </c>
      <c r="W244" s="116"/>
    </row>
    <row r="245" spans="2:23" ht="15" x14ac:dyDescent="0.25">
      <c r="B245" s="93">
        <v>2011</v>
      </c>
      <c r="C245" s="109">
        <v>12.959433705417915</v>
      </c>
      <c r="D245" s="109">
        <v>12.433317931700762</v>
      </c>
      <c r="E245" s="109">
        <v>7.1073205401563611</v>
      </c>
      <c r="F245" s="109">
        <v>10.519219915971656</v>
      </c>
      <c r="G245" s="109">
        <v>16.224253290768356</v>
      </c>
      <c r="H245" s="109">
        <v>11.428571428571429</v>
      </c>
      <c r="I245" s="109">
        <v>9.5289953716308204</v>
      </c>
      <c r="J245" s="109">
        <v>8.9934372214870226</v>
      </c>
      <c r="K245" s="110">
        <v>10.791683537841312</v>
      </c>
      <c r="L245" s="109">
        <v>11.985566854230274</v>
      </c>
      <c r="M245" s="109">
        <v>11.929517347050455</v>
      </c>
      <c r="N245" s="109">
        <v>13.4609187138997</v>
      </c>
      <c r="O245" s="109">
        <v>9.1145833333333339</v>
      </c>
      <c r="P245" s="109">
        <v>10.794796204221118</v>
      </c>
      <c r="Q245" s="109">
        <v>11.078262889922406</v>
      </c>
      <c r="R245" s="109">
        <v>9.0377064967775382</v>
      </c>
      <c r="S245" s="109">
        <v>12.545692495148698</v>
      </c>
      <c r="T245" s="109">
        <v>10.504192635501809</v>
      </c>
      <c r="U245" s="109">
        <v>10.630450580964</v>
      </c>
      <c r="V245" s="111">
        <v>10.001993409986202</v>
      </c>
      <c r="W245" s="27"/>
    </row>
    <row r="246" spans="2:23" ht="15" x14ac:dyDescent="0.25">
      <c r="B246" s="93">
        <v>2012</v>
      </c>
      <c r="C246" s="109">
        <v>10.441702718581425</v>
      </c>
      <c r="D246" s="109">
        <v>12.087729500706155</v>
      </c>
      <c r="E246" s="109">
        <v>6.1978545887961864</v>
      </c>
      <c r="F246" s="109">
        <v>10.217539604335633</v>
      </c>
      <c r="G246" s="109">
        <v>14.874915483434753</v>
      </c>
      <c r="H246" s="109">
        <v>7.325013564839935</v>
      </c>
      <c r="I246" s="109">
        <v>12.969094922737307</v>
      </c>
      <c r="J246" s="109">
        <v>8.794912643345226</v>
      </c>
      <c r="K246" s="110">
        <v>10.270816113972927</v>
      </c>
      <c r="L246" s="109">
        <v>11.433929180263991</v>
      </c>
      <c r="M246" s="109">
        <v>11.328082856834611</v>
      </c>
      <c r="N246" s="109">
        <v>14.217779503105589</v>
      </c>
      <c r="O246" s="109">
        <v>13.404825737265416</v>
      </c>
      <c r="P246" s="109">
        <v>10.063659169675613</v>
      </c>
      <c r="Q246" s="109">
        <v>10.549845491076564</v>
      </c>
      <c r="R246" s="109">
        <v>9.6275841480707509</v>
      </c>
      <c r="S246" s="109">
        <v>12.20687439768712</v>
      </c>
      <c r="T246" s="109">
        <v>10.117616376352904</v>
      </c>
      <c r="U246" s="109">
        <v>10.221911636529532</v>
      </c>
      <c r="V246" s="111">
        <v>9.6190608755201303</v>
      </c>
      <c r="W246" s="27"/>
    </row>
    <row r="247" spans="2:23" ht="15" x14ac:dyDescent="0.25">
      <c r="B247" s="93">
        <v>2013</v>
      </c>
      <c r="C247" s="109">
        <v>10.717944676491451</v>
      </c>
      <c r="D247" s="109">
        <v>10.309703492927545</v>
      </c>
      <c r="E247" s="109">
        <v>8.6372360844529759</v>
      </c>
      <c r="F247" s="109">
        <v>8.9272774702182538</v>
      </c>
      <c r="G247" s="109">
        <v>14.025245441795231</v>
      </c>
      <c r="H247" s="109">
        <v>9.0386195562859495</v>
      </c>
      <c r="I247" s="109">
        <v>10.047446274072007</v>
      </c>
      <c r="J247" s="109">
        <v>7.4550693179322192</v>
      </c>
      <c r="K247" s="110">
        <v>9.6256853815180499</v>
      </c>
      <c r="L247" s="109">
        <v>9.8014018691588785</v>
      </c>
      <c r="M247" s="109">
        <v>10.539901053990105</v>
      </c>
      <c r="N247" s="109">
        <v>11.762736988069907</v>
      </c>
      <c r="O247" s="109">
        <v>12.228260869565219</v>
      </c>
      <c r="P247" s="109">
        <v>9.2089524276182111</v>
      </c>
      <c r="Q247" s="109">
        <v>9.6549140521414394</v>
      </c>
      <c r="R247" s="109">
        <v>8.6193973916953972</v>
      </c>
      <c r="S247" s="109">
        <v>10.383386581469647</v>
      </c>
      <c r="T247" s="109">
        <v>9.3799209799884924</v>
      </c>
      <c r="U247" s="109">
        <v>9.6525005035366043</v>
      </c>
      <c r="V247" s="111">
        <v>9.0328232574293832</v>
      </c>
      <c r="W247" s="27"/>
    </row>
    <row r="248" spans="2:23" ht="15" x14ac:dyDescent="0.25">
      <c r="B248" s="93">
        <v>2014</v>
      </c>
      <c r="C248" s="109">
        <v>10.287206266318538</v>
      </c>
      <c r="D248" s="109">
        <v>10.615448161916563</v>
      </c>
      <c r="E248" s="109">
        <v>5.6323604710701485</v>
      </c>
      <c r="F248" s="109">
        <v>9.0082014968852242</v>
      </c>
      <c r="G248" s="109">
        <v>14.592239394935875</v>
      </c>
      <c r="H248" s="109">
        <v>8.290451686678102</v>
      </c>
      <c r="I248" s="109">
        <v>7.17154331612163</v>
      </c>
      <c r="J248" s="109">
        <v>7.8965408141742248</v>
      </c>
      <c r="K248" s="110">
        <v>9.9098097944481776</v>
      </c>
      <c r="L248" s="109">
        <v>10.964770836289521</v>
      </c>
      <c r="M248" s="109">
        <v>9.9989131616128688</v>
      </c>
      <c r="N248" s="109">
        <v>11.40835832083958</v>
      </c>
      <c r="O248" s="109">
        <v>4.1493775933609962</v>
      </c>
      <c r="P248" s="109">
        <v>8.7301233798049083</v>
      </c>
      <c r="Q248" s="109">
        <v>9.8734031098931059</v>
      </c>
      <c r="R248" s="109">
        <v>8.5850068986662578</v>
      </c>
      <c r="S248" s="109">
        <v>11.738505080499234</v>
      </c>
      <c r="T248" s="109">
        <v>9.6617195900289037</v>
      </c>
      <c r="U248" s="109">
        <v>9.7824347009540844</v>
      </c>
      <c r="V248" s="111">
        <v>9.1422437513604748</v>
      </c>
    </row>
    <row r="249" spans="2:23" ht="15" x14ac:dyDescent="0.25">
      <c r="B249" s="93">
        <v>2015</v>
      </c>
      <c r="C249" s="109">
        <v>10.642992497988216</v>
      </c>
      <c r="D249" s="109">
        <v>9.8200345139288352</v>
      </c>
      <c r="E249" s="109">
        <v>6.2728698379508625</v>
      </c>
      <c r="F249" s="109">
        <v>10.015315775248506</v>
      </c>
      <c r="G249" s="109">
        <v>13.622316200390372</v>
      </c>
      <c r="H249" s="109">
        <v>8.7770626097132816</v>
      </c>
      <c r="I249" s="109">
        <v>7.8397212543554007</v>
      </c>
      <c r="J249" s="109">
        <v>7.5072557239600126</v>
      </c>
      <c r="K249" s="110">
        <v>9.6445451829986126</v>
      </c>
      <c r="L249" s="109">
        <v>9.6121183146081552</v>
      </c>
      <c r="M249" s="109">
        <v>11.477918670747703</v>
      </c>
      <c r="N249" s="109">
        <v>10.571461690042888</v>
      </c>
      <c r="O249" s="109">
        <v>9.8591549295774659</v>
      </c>
      <c r="P249" s="109">
        <v>9.0825579327920352</v>
      </c>
      <c r="Q249" s="109">
        <v>9.6384875049685466</v>
      </c>
      <c r="R249" s="109">
        <v>6.7676689994616632</v>
      </c>
      <c r="S249" s="109">
        <v>10.528268633180279</v>
      </c>
      <c r="T249" s="109">
        <v>9.3838264968173188</v>
      </c>
      <c r="U249" s="109">
        <v>9.6002604106205904</v>
      </c>
      <c r="V249" s="111">
        <v>9.0143822174415096</v>
      </c>
    </row>
    <row r="250" spans="2:23" ht="15" x14ac:dyDescent="0.25">
      <c r="B250" s="93">
        <v>2016</v>
      </c>
      <c r="C250" s="109">
        <v>10.645976181883796</v>
      </c>
      <c r="D250" s="109">
        <v>9.4591815751593664</v>
      </c>
      <c r="E250" s="109">
        <v>5.2826201796090864</v>
      </c>
      <c r="F250" s="109">
        <v>9.413339281730984</v>
      </c>
      <c r="G250" s="109">
        <v>12.286496938446666</v>
      </c>
      <c r="H250" s="109">
        <v>11.036886436247459</v>
      </c>
      <c r="I250" s="109">
        <v>9.1580502215657322</v>
      </c>
      <c r="J250" s="109">
        <v>7.7046176083421525</v>
      </c>
      <c r="K250" s="110">
        <v>9.2353548010664159</v>
      </c>
      <c r="L250" s="109">
        <v>9.7210970952436053</v>
      </c>
      <c r="M250" s="109">
        <v>9.0050516143202284</v>
      </c>
      <c r="N250" s="109">
        <v>11.340135899825013</v>
      </c>
      <c r="O250" s="109">
        <v>7.0721357850070721</v>
      </c>
      <c r="P250" s="109">
        <v>8.2907975098102842</v>
      </c>
      <c r="Q250" s="109">
        <v>9.3173780071921541</v>
      </c>
      <c r="R250" s="109">
        <v>7.9591994436287763</v>
      </c>
      <c r="S250" s="109">
        <v>11.232289336316184</v>
      </c>
      <c r="T250" s="109">
        <v>9.193529974258853</v>
      </c>
      <c r="U250" s="109">
        <v>9.449450275252806</v>
      </c>
      <c r="V250" s="111">
        <v>8.8189301168150678</v>
      </c>
    </row>
    <row r="251" spans="2:23" ht="15" x14ac:dyDescent="0.25">
      <c r="B251" s="93">
        <v>2017</v>
      </c>
      <c r="C251" s="109">
        <v>9.271320205348248</v>
      </c>
      <c r="D251" s="109">
        <v>10.072815533980583</v>
      </c>
      <c r="E251" s="109">
        <v>7.1713147410358564</v>
      </c>
      <c r="F251" s="109">
        <v>9.1055635428919981</v>
      </c>
      <c r="G251" s="109">
        <v>10.427775802820239</v>
      </c>
      <c r="H251" s="109">
        <v>5.5200464846019752</v>
      </c>
      <c r="I251" s="109">
        <v>8.5722731303576705</v>
      </c>
      <c r="J251" s="109">
        <v>7.7940450292943986</v>
      </c>
      <c r="K251" s="110">
        <v>9.1054161496796144</v>
      </c>
      <c r="L251" s="109">
        <v>9.928581612681624</v>
      </c>
      <c r="M251" s="109">
        <v>9.2582387302986877</v>
      </c>
      <c r="N251" s="109">
        <v>9.7035757011830395</v>
      </c>
      <c r="O251" s="109">
        <v>15.492957746478874</v>
      </c>
      <c r="P251" s="109">
        <v>7.6217485709221435</v>
      </c>
      <c r="Q251" s="109">
        <v>9.046341012878047</v>
      </c>
      <c r="R251" s="109">
        <v>7.2732900030950169</v>
      </c>
      <c r="S251" s="109">
        <v>10.991559224561728</v>
      </c>
      <c r="T251" s="109">
        <v>8.8445157195291344</v>
      </c>
      <c r="U251" s="109">
        <v>8.9123632727194604</v>
      </c>
      <c r="V251" s="111">
        <v>8.4424092931798782</v>
      </c>
    </row>
    <row r="252" spans="2:23" ht="15" x14ac:dyDescent="0.25">
      <c r="B252" s="93">
        <v>2018</v>
      </c>
      <c r="C252" s="109">
        <v>7.717170704818221</v>
      </c>
      <c r="D252" s="109">
        <v>10.322099241387887</v>
      </c>
      <c r="E252" s="109">
        <v>4.774535809018567</v>
      </c>
      <c r="F252" s="109">
        <v>8.3399757919286746</v>
      </c>
      <c r="G252" s="109">
        <v>10.016305613789891</v>
      </c>
      <c r="H252" s="109">
        <v>7.6988879384088964</v>
      </c>
      <c r="I252" s="109">
        <v>7.0754716981132075</v>
      </c>
      <c r="J252" s="109">
        <v>7.0826038516632179</v>
      </c>
      <c r="K252" s="110">
        <v>8.3743997646341857</v>
      </c>
      <c r="L252" s="109">
        <v>8.979288106163958</v>
      </c>
      <c r="M252" s="109">
        <v>8.8835270892739633</v>
      </c>
      <c r="N252" s="109">
        <v>9.0252315969886965</v>
      </c>
      <c r="O252" s="109">
        <v>6.9930069930069934</v>
      </c>
      <c r="P252" s="109">
        <v>7.3686677800240252</v>
      </c>
      <c r="Q252" s="109">
        <v>8.3319682141396267</v>
      </c>
      <c r="R252" s="109">
        <v>6.7948420971353567</v>
      </c>
      <c r="S252" s="109">
        <v>10.729416098729049</v>
      </c>
      <c r="T252" s="109">
        <v>8.2138976955385985</v>
      </c>
      <c r="U252" s="109">
        <v>8.4715581589063884</v>
      </c>
      <c r="V252" s="111">
        <v>7.9784508607969782</v>
      </c>
    </row>
    <row r="253" spans="2:23" ht="15" x14ac:dyDescent="0.25">
      <c r="B253" s="265">
        <v>2019</v>
      </c>
      <c r="C253" s="272">
        <v>7.95637625480233</v>
      </c>
      <c r="D253" s="272">
        <v>9.3503339404978743</v>
      </c>
      <c r="E253" s="272">
        <v>11.036339165545087</v>
      </c>
      <c r="F253" s="272">
        <v>8.0436824800375764</v>
      </c>
      <c r="G253" s="272">
        <v>9.2920522487528086</v>
      </c>
      <c r="H253" s="272">
        <v>7.9500283929585454</v>
      </c>
      <c r="I253" s="272">
        <v>7.1090047393364921</v>
      </c>
      <c r="J253" s="272">
        <v>5.7278760786462293</v>
      </c>
      <c r="K253" s="349">
        <v>8.0431007179972642</v>
      </c>
      <c r="L253" s="272">
        <v>8.4721181503952039</v>
      </c>
      <c r="M253" s="272">
        <v>9.9718187730327337</v>
      </c>
      <c r="N253" s="272">
        <v>8.1816062231077389</v>
      </c>
      <c r="O253" s="272">
        <v>6.7024128686327078</v>
      </c>
      <c r="P253" s="272">
        <v>7.296718661248744</v>
      </c>
      <c r="Q253" s="272">
        <v>7.9375599259651279</v>
      </c>
      <c r="R253" s="272">
        <v>6.7770504428186369</v>
      </c>
      <c r="S253" s="272">
        <v>10.204542375942566</v>
      </c>
      <c r="T253" s="272">
        <v>7.9691416157926573</v>
      </c>
      <c r="U253" s="272">
        <v>8.247566030919014</v>
      </c>
      <c r="V253" s="266">
        <v>7.6684260827494324</v>
      </c>
    </row>
    <row r="254" spans="2:23" ht="15" x14ac:dyDescent="0.25">
      <c r="B254" s="265">
        <v>2020</v>
      </c>
      <c r="C254" s="272">
        <v>7.5297546757347584</v>
      </c>
      <c r="D254" s="272">
        <v>7.926492625601389</v>
      </c>
      <c r="E254" s="272">
        <v>5.8016877637130806</v>
      </c>
      <c r="F254" s="272">
        <v>7.4482239962975818</v>
      </c>
      <c r="G254" s="272">
        <v>9.5369885556137337</v>
      </c>
      <c r="H254" s="272">
        <v>7.4400661339211904</v>
      </c>
      <c r="I254" s="272">
        <v>4.6934584922264593</v>
      </c>
      <c r="J254" s="272">
        <v>5.4323551070173952</v>
      </c>
      <c r="K254" s="349">
        <v>7.653078864571448</v>
      </c>
      <c r="L254" s="272">
        <v>7.8457088656510177</v>
      </c>
      <c r="M254" s="272">
        <v>7.518000847098687</v>
      </c>
      <c r="N254" s="272">
        <v>7.7509842519685037</v>
      </c>
      <c r="O254" s="272">
        <v>4.0705563093622796</v>
      </c>
      <c r="P254" s="272">
        <v>6.477170864297487</v>
      </c>
      <c r="Q254" s="272">
        <v>7.435721039760546</v>
      </c>
      <c r="R254" s="272">
        <v>8.6943258084197677</v>
      </c>
      <c r="S254" s="272">
        <v>10.232435054911127</v>
      </c>
      <c r="T254" s="272">
        <v>7.4244329505551869</v>
      </c>
      <c r="U254" s="272">
        <v>7.7408812024841422</v>
      </c>
      <c r="V254" s="266">
        <v>7.1930301694629142</v>
      </c>
    </row>
    <row r="255" spans="2:23" ht="15" x14ac:dyDescent="0.25">
      <c r="B255" s="265">
        <v>2021</v>
      </c>
      <c r="C255" s="272">
        <v>7.4997611541033722</v>
      </c>
      <c r="D255" s="272">
        <v>9.3887717953630965</v>
      </c>
      <c r="E255" s="272">
        <v>6.2192277792174133</v>
      </c>
      <c r="F255" s="272">
        <v>6.5096005925588285</v>
      </c>
      <c r="G255" s="272">
        <v>8.8205277737279477</v>
      </c>
      <c r="H255" s="272">
        <v>9.967672413793105</v>
      </c>
      <c r="I255" s="272">
        <v>5.7971014492753623</v>
      </c>
      <c r="J255" s="272">
        <v>5.76375855179512</v>
      </c>
      <c r="K255" s="349">
        <v>7.6133736285622735</v>
      </c>
      <c r="L255" s="272">
        <v>8.2657013741584429</v>
      </c>
      <c r="M255" s="272">
        <v>8.8800668616799001</v>
      </c>
      <c r="N255" s="272">
        <v>8.0538260694918655</v>
      </c>
      <c r="O255" s="272">
        <v>9.6551724137931032</v>
      </c>
      <c r="P255" s="272">
        <v>6.8473022216997768</v>
      </c>
      <c r="Q255" s="272">
        <v>7.500706133422602</v>
      </c>
      <c r="R255" s="272">
        <v>7.2735452909418115</v>
      </c>
      <c r="S255" s="272">
        <v>10.224598930481283</v>
      </c>
      <c r="T255" s="272">
        <v>7.4278256551613513</v>
      </c>
      <c r="U255" s="272">
        <v>7.7486834615003746</v>
      </c>
      <c r="V255" s="266">
        <v>7.1199585979620137</v>
      </c>
    </row>
    <row r="256" spans="2:23" ht="15" x14ac:dyDescent="0.25">
      <c r="B256" s="265">
        <v>2022</v>
      </c>
      <c r="C256" s="272">
        <v>6.7480190919564551</v>
      </c>
      <c r="D256" s="272">
        <v>7.7545770918444541</v>
      </c>
      <c r="E256" s="272">
        <v>3.6036036036036037</v>
      </c>
      <c r="F256" s="272">
        <v>6.3012575177692733</v>
      </c>
      <c r="G256" s="272">
        <v>8.5883371824480381</v>
      </c>
      <c r="H256" s="272">
        <v>6.294256490952006</v>
      </c>
      <c r="I256" s="272">
        <v>7.454128440366973</v>
      </c>
      <c r="J256" s="272">
        <v>5.3108403623867542</v>
      </c>
      <c r="K256" s="349">
        <v>7.3496397709454371</v>
      </c>
      <c r="L256" s="272">
        <v>7.865746016848786</v>
      </c>
      <c r="M256" s="272">
        <v>9.8333505848255864</v>
      </c>
      <c r="N256" s="272">
        <v>6.3675374241135874</v>
      </c>
      <c r="O256" s="272">
        <v>4</v>
      </c>
      <c r="P256" s="272">
        <v>6.3063979424286902</v>
      </c>
      <c r="Q256" s="272">
        <v>7.0683249453242336</v>
      </c>
      <c r="R256" s="272">
        <v>7.9210880286952632</v>
      </c>
      <c r="S256" s="272">
        <v>8.8855979266938174</v>
      </c>
      <c r="T256" s="272">
        <v>7.073054851691758</v>
      </c>
      <c r="U256" s="272">
        <v>7.4077193831147481</v>
      </c>
      <c r="V256" s="266">
        <v>6.9351887776874861</v>
      </c>
    </row>
    <row r="257" spans="1:22" ht="15.75" thickBot="1" x14ac:dyDescent="0.3">
      <c r="B257" s="94">
        <v>2023</v>
      </c>
      <c r="C257" s="112">
        <v>6.1821678802033251</v>
      </c>
      <c r="D257" s="112">
        <v>8.2592358346664678</v>
      </c>
      <c r="E257" s="112">
        <v>5.5457524577766568</v>
      </c>
      <c r="F257" s="112">
        <v>6.108098837746204</v>
      </c>
      <c r="G257" s="112">
        <v>7.2856539490356189</v>
      </c>
      <c r="H257" s="112">
        <v>7.6726342710997448</v>
      </c>
      <c r="I257" s="112">
        <v>8.8723526044647958</v>
      </c>
      <c r="J257" s="112">
        <v>4.8015140540666836</v>
      </c>
      <c r="K257" s="113">
        <v>7.2102922317116427</v>
      </c>
      <c r="L257" s="112">
        <v>7.0890272763957203</v>
      </c>
      <c r="M257" s="112">
        <v>8.1934048148897443</v>
      </c>
      <c r="N257" s="112">
        <v>6.920077972709552</v>
      </c>
      <c r="O257" s="112">
        <v>5.2151238591916558</v>
      </c>
      <c r="P257" s="112">
        <v>5.6080870034358403</v>
      </c>
      <c r="Q257" s="112">
        <v>6.8092962741534118</v>
      </c>
      <c r="R257" s="112">
        <v>6.6607460035523971</v>
      </c>
      <c r="S257" s="112">
        <v>7.8727570635015782</v>
      </c>
      <c r="T257" s="112">
        <v>6.7127197990408769</v>
      </c>
      <c r="U257" s="112">
        <v>7.1654206511678282</v>
      </c>
      <c r="V257" s="114">
        <v>6.6772013085945208</v>
      </c>
    </row>
    <row r="259" spans="1:22" ht="13.5" thickBot="1" x14ac:dyDescent="0.25"/>
    <row r="260" spans="1:22" ht="15.75" thickBot="1" x14ac:dyDescent="0.3">
      <c r="A260" s="95" t="s">
        <v>991</v>
      </c>
      <c r="B260"/>
    </row>
    <row r="261" spans="1:22" x14ac:dyDescent="0.2">
      <c r="A261" s="366" t="s">
        <v>803</v>
      </c>
      <c r="B261" s="366"/>
      <c r="C261" s="366"/>
    </row>
    <row r="262" spans="1:22" ht="25.5" x14ac:dyDescent="0.2">
      <c r="A262" s="18" t="s">
        <v>992</v>
      </c>
      <c r="B262"/>
    </row>
    <row r="263" spans="1:22" ht="13.5" thickBot="1" x14ac:dyDescent="0.25">
      <c r="A263"/>
      <c r="B263"/>
      <c r="C263" s="295"/>
      <c r="D263" s="295"/>
      <c r="E263" s="295"/>
      <c r="F263" s="295"/>
      <c r="G263" s="295"/>
      <c r="H263" s="295"/>
      <c r="I263" s="295"/>
      <c r="J263" s="295"/>
      <c r="K263" s="295"/>
      <c r="L263" s="295"/>
      <c r="M263" s="295"/>
      <c r="N263" s="295"/>
      <c r="O263" s="295"/>
      <c r="P263" s="295"/>
      <c r="Q263" s="1"/>
      <c r="R263" s="295"/>
      <c r="S263" s="295"/>
      <c r="T263" s="1"/>
      <c r="U263" s="1"/>
      <c r="V263" s="1"/>
    </row>
    <row r="264" spans="1:22" ht="30.75" thickBot="1" x14ac:dyDescent="0.3">
      <c r="A264" s="95" t="s">
        <v>135</v>
      </c>
      <c r="B264" s="103"/>
      <c r="C264" s="104" t="s">
        <v>101</v>
      </c>
      <c r="D264" s="104" t="s">
        <v>102</v>
      </c>
      <c r="E264" s="104" t="s">
        <v>103</v>
      </c>
      <c r="F264" s="104" t="s">
        <v>105</v>
      </c>
      <c r="G264" s="104" t="s">
        <v>106</v>
      </c>
      <c r="H264" s="104" t="s">
        <v>107</v>
      </c>
      <c r="I264" s="104" t="s">
        <v>109</v>
      </c>
      <c r="J264" s="104" t="s">
        <v>440</v>
      </c>
      <c r="K264" s="104" t="s">
        <v>110</v>
      </c>
      <c r="L264" s="104" t="s">
        <v>442</v>
      </c>
      <c r="M264" s="104" t="s">
        <v>111</v>
      </c>
      <c r="N264" s="104" t="s">
        <v>112</v>
      </c>
      <c r="O264" s="104" t="s">
        <v>113</v>
      </c>
      <c r="P264" s="104" t="s">
        <v>114</v>
      </c>
      <c r="Q264" s="104" t="s">
        <v>115</v>
      </c>
      <c r="R264" s="104" t="s">
        <v>104</v>
      </c>
      <c r="S264" s="104" t="s">
        <v>108</v>
      </c>
      <c r="T264" s="104" t="s">
        <v>98</v>
      </c>
      <c r="U264" s="104" t="s">
        <v>99</v>
      </c>
      <c r="V264" s="105" t="s">
        <v>100</v>
      </c>
    </row>
    <row r="265" spans="1:22" ht="15" x14ac:dyDescent="0.25">
      <c r="A265"/>
      <c r="B265" s="93">
        <v>2021</v>
      </c>
      <c r="C265" s="85">
        <v>41833</v>
      </c>
      <c r="D265" s="85">
        <v>26053</v>
      </c>
      <c r="E265" s="85">
        <v>3853</v>
      </c>
      <c r="F265" s="85">
        <v>70419</v>
      </c>
      <c r="G265" s="85">
        <v>27443</v>
      </c>
      <c r="H265" s="85">
        <v>3738</v>
      </c>
      <c r="I265" s="85">
        <v>3438</v>
      </c>
      <c r="J265" s="85">
        <v>81987</v>
      </c>
      <c r="K265" s="100">
        <v>578063</v>
      </c>
      <c r="L265" s="85">
        <v>86556</v>
      </c>
      <c r="M265" s="85">
        <v>9607</v>
      </c>
      <c r="N265" s="85">
        <v>49917</v>
      </c>
      <c r="O265" s="85">
        <v>724</v>
      </c>
      <c r="P265" s="85">
        <v>67877</v>
      </c>
      <c r="Q265" s="85">
        <f>SUM(C265:P265)</f>
        <v>1051508</v>
      </c>
      <c r="R265" s="85">
        <v>13321</v>
      </c>
      <c r="S265" s="85">
        <v>23509</v>
      </c>
      <c r="T265" s="85">
        <v>1696955</v>
      </c>
      <c r="U265" s="85">
        <v>8484804</v>
      </c>
      <c r="V265" s="86">
        <v>47400798</v>
      </c>
    </row>
    <row r="266" spans="1:22" ht="15" x14ac:dyDescent="0.25">
      <c r="A266"/>
      <c r="B266" s="93">
        <v>2022</v>
      </c>
      <c r="C266" s="85">
        <v>42661</v>
      </c>
      <c r="D266" s="85">
        <v>26287</v>
      </c>
      <c r="E266" s="85">
        <v>3884</v>
      </c>
      <c r="F266" s="85">
        <v>73549</v>
      </c>
      <c r="G266" s="85">
        <v>27666</v>
      </c>
      <c r="H266" s="85">
        <v>3824</v>
      </c>
      <c r="I266" s="85">
        <v>3482</v>
      </c>
      <c r="J266" s="85">
        <v>82720</v>
      </c>
      <c r="K266" s="100">
        <v>578473</v>
      </c>
      <c r="L266" s="85">
        <v>88313</v>
      </c>
      <c r="M266" s="85">
        <v>9699</v>
      </c>
      <c r="N266" s="85">
        <v>50493</v>
      </c>
      <c r="O266" s="85">
        <v>749</v>
      </c>
      <c r="P266" s="85">
        <v>68853</v>
      </c>
      <c r="Q266" s="85">
        <f t="shared" ref="Q266:Q267" si="1">SUM(C266:P266)</f>
        <v>1060653</v>
      </c>
      <c r="R266" s="85">
        <v>13369</v>
      </c>
      <c r="S266" s="85">
        <v>24289</v>
      </c>
      <c r="T266" s="85">
        <v>1715109</v>
      </c>
      <c r="U266" s="85">
        <v>8511167</v>
      </c>
      <c r="V266" s="86">
        <v>47486727</v>
      </c>
    </row>
    <row r="267" spans="1:22" ht="15" x14ac:dyDescent="0.25">
      <c r="A267"/>
      <c r="B267" s="93">
        <v>2023</v>
      </c>
      <c r="C267" s="85">
        <v>43855</v>
      </c>
      <c r="D267" s="85">
        <v>26902</v>
      </c>
      <c r="E267" s="85">
        <v>3986</v>
      </c>
      <c r="F267" s="85">
        <v>76318</v>
      </c>
      <c r="G267" s="85">
        <v>28325</v>
      </c>
      <c r="H267" s="85">
        <v>3915</v>
      </c>
      <c r="I267" s="85">
        <v>3498</v>
      </c>
      <c r="J267" s="85">
        <v>85136</v>
      </c>
      <c r="K267" s="100">
        <v>587068</v>
      </c>
      <c r="L267" s="85">
        <v>90763</v>
      </c>
      <c r="M267" s="85">
        <v>9923</v>
      </c>
      <c r="N267" s="85">
        <v>51315</v>
      </c>
      <c r="O267" s="85">
        <v>767</v>
      </c>
      <c r="P267" s="85">
        <v>70345</v>
      </c>
      <c r="Q267" s="85">
        <f t="shared" si="1"/>
        <v>1082116</v>
      </c>
      <c r="R267" s="85">
        <v>13512</v>
      </c>
      <c r="S267" s="85">
        <v>25010</v>
      </c>
      <c r="T267" s="85">
        <v>1752728</v>
      </c>
      <c r="U267" s="85">
        <v>8584147</v>
      </c>
      <c r="V267" s="86">
        <v>48085361</v>
      </c>
    </row>
    <row r="268" spans="1:22" x14ac:dyDescent="0.2">
      <c r="A268"/>
      <c r="B268"/>
    </row>
    <row r="269" spans="1:22" x14ac:dyDescent="0.2">
      <c r="A269"/>
      <c r="B269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</row>
    <row r="270" spans="1:22" ht="13.5" thickBot="1" x14ac:dyDescent="0.25">
      <c r="A270"/>
      <c r="B270"/>
    </row>
    <row r="271" spans="1:22" ht="30.75" thickBot="1" x14ac:dyDescent="0.3">
      <c r="A271" s="95" t="s">
        <v>829</v>
      </c>
      <c r="B271" s="103"/>
      <c r="C271" s="104" t="s">
        <v>101</v>
      </c>
      <c r="D271" s="104" t="s">
        <v>102</v>
      </c>
      <c r="E271" s="104" t="s">
        <v>103</v>
      </c>
      <c r="F271" s="104" t="s">
        <v>105</v>
      </c>
      <c r="G271" s="104" t="s">
        <v>106</v>
      </c>
      <c r="H271" s="104" t="s">
        <v>107</v>
      </c>
      <c r="I271" s="104" t="s">
        <v>109</v>
      </c>
      <c r="J271" s="104" t="s">
        <v>440</v>
      </c>
      <c r="K271" s="104" t="s">
        <v>110</v>
      </c>
      <c r="L271" s="104" t="s">
        <v>442</v>
      </c>
      <c r="M271" s="104" t="s">
        <v>111</v>
      </c>
      <c r="N271" s="104" t="s">
        <v>112</v>
      </c>
      <c r="O271" s="104" t="s">
        <v>113</v>
      </c>
      <c r="P271" s="104" t="s">
        <v>114</v>
      </c>
      <c r="Q271" s="104" t="s">
        <v>115</v>
      </c>
      <c r="R271" s="104" t="s">
        <v>104</v>
      </c>
      <c r="S271" s="104" t="s">
        <v>108</v>
      </c>
      <c r="T271" s="104" t="s">
        <v>98</v>
      </c>
      <c r="U271" s="104" t="s">
        <v>99</v>
      </c>
      <c r="V271" s="105" t="s">
        <v>100</v>
      </c>
    </row>
    <row r="272" spans="1:22" ht="15" x14ac:dyDescent="0.25">
      <c r="A272"/>
      <c r="B272" s="93">
        <v>2021</v>
      </c>
      <c r="C272" s="85">
        <v>20786</v>
      </c>
      <c r="D272" s="85">
        <v>13018</v>
      </c>
      <c r="E272" s="85">
        <v>2004</v>
      </c>
      <c r="F272" s="85">
        <v>34522</v>
      </c>
      <c r="G272" s="85">
        <v>13886</v>
      </c>
      <c r="H272" s="85">
        <v>1958</v>
      </c>
      <c r="I272" s="85">
        <v>1770</v>
      </c>
      <c r="J272" s="85">
        <v>40079</v>
      </c>
      <c r="K272" s="100">
        <v>277575</v>
      </c>
      <c r="L272" s="85">
        <v>43021</v>
      </c>
      <c r="M272" s="85">
        <v>4815</v>
      </c>
      <c r="N272" s="85">
        <v>24419</v>
      </c>
      <c r="O272" s="85">
        <v>368</v>
      </c>
      <c r="P272" s="85">
        <v>34285</v>
      </c>
      <c r="Q272" s="85">
        <f>SUM(C272:P272)</f>
        <v>512506</v>
      </c>
      <c r="R272" s="85">
        <v>6751</v>
      </c>
      <c r="S272" s="85">
        <v>11785</v>
      </c>
      <c r="T272" s="85">
        <v>831211</v>
      </c>
      <c r="U272" s="85">
        <v>4182620</v>
      </c>
      <c r="V272" s="86">
        <v>23248611</v>
      </c>
    </row>
    <row r="273" spans="1:22" ht="15" x14ac:dyDescent="0.25">
      <c r="A273"/>
      <c r="B273" s="93">
        <v>2022</v>
      </c>
      <c r="C273" s="85">
        <v>21205</v>
      </c>
      <c r="D273" s="85">
        <v>13131</v>
      </c>
      <c r="E273" s="85">
        <v>2026</v>
      </c>
      <c r="F273" s="85">
        <v>36092</v>
      </c>
      <c r="G273" s="85">
        <v>14003</v>
      </c>
      <c r="H273" s="85">
        <v>1979</v>
      </c>
      <c r="I273" s="85">
        <v>1798</v>
      </c>
      <c r="J273" s="85">
        <v>40285</v>
      </c>
      <c r="K273" s="100">
        <v>277823</v>
      </c>
      <c r="L273" s="85">
        <v>43880</v>
      </c>
      <c r="M273" s="85">
        <v>4858</v>
      </c>
      <c r="N273" s="85">
        <v>24693</v>
      </c>
      <c r="O273" s="85">
        <v>380</v>
      </c>
      <c r="P273" s="85">
        <v>34784</v>
      </c>
      <c r="Q273" s="85">
        <f t="shared" ref="Q273:Q274" si="2">SUM(C273:P273)</f>
        <v>516937</v>
      </c>
      <c r="R273" s="85">
        <v>6751</v>
      </c>
      <c r="S273" s="85">
        <v>12197</v>
      </c>
      <c r="T273" s="85">
        <v>840038</v>
      </c>
      <c r="U273" s="85">
        <v>4196620</v>
      </c>
      <c r="V273" s="86">
        <v>23288747</v>
      </c>
    </row>
    <row r="274" spans="1:22" ht="15" x14ac:dyDescent="0.25">
      <c r="A274"/>
      <c r="B274" s="93">
        <v>2023</v>
      </c>
      <c r="C274" s="85">
        <v>21763</v>
      </c>
      <c r="D274" s="85">
        <v>13421</v>
      </c>
      <c r="E274" s="85">
        <v>2077</v>
      </c>
      <c r="F274" s="85">
        <v>37350</v>
      </c>
      <c r="G274" s="85">
        <v>14306</v>
      </c>
      <c r="H274" s="85">
        <v>2043</v>
      </c>
      <c r="I274" s="85">
        <v>1799</v>
      </c>
      <c r="J274" s="85">
        <v>41342</v>
      </c>
      <c r="K274" s="100">
        <v>281718</v>
      </c>
      <c r="L274" s="85">
        <v>44927</v>
      </c>
      <c r="M274" s="85">
        <v>4972</v>
      </c>
      <c r="N274" s="85">
        <v>25062</v>
      </c>
      <c r="O274" s="85">
        <v>389</v>
      </c>
      <c r="P274" s="85">
        <v>35481</v>
      </c>
      <c r="Q274" s="85">
        <f t="shared" si="2"/>
        <v>526650</v>
      </c>
      <c r="R274" s="85">
        <v>6808</v>
      </c>
      <c r="S274" s="85">
        <v>12573</v>
      </c>
      <c r="T274" s="85">
        <v>857246</v>
      </c>
      <c r="U274" s="85">
        <v>4229831</v>
      </c>
      <c r="V274" s="86">
        <v>23565593</v>
      </c>
    </row>
    <row r="275" spans="1:22" ht="13.5" thickBot="1" x14ac:dyDescent="0.25">
      <c r="A275"/>
      <c r="B275"/>
    </row>
    <row r="276" spans="1:22" ht="30.75" thickBot="1" x14ac:dyDescent="0.3">
      <c r="A276" s="95" t="s">
        <v>830</v>
      </c>
      <c r="B276" s="103"/>
      <c r="C276" s="104" t="s">
        <v>101</v>
      </c>
      <c r="D276" s="104" t="s">
        <v>102</v>
      </c>
      <c r="E276" s="104" t="s">
        <v>103</v>
      </c>
      <c r="F276" s="104" t="s">
        <v>105</v>
      </c>
      <c r="G276" s="104" t="s">
        <v>106</v>
      </c>
      <c r="H276" s="104" t="s">
        <v>107</v>
      </c>
      <c r="I276" s="104" t="s">
        <v>109</v>
      </c>
      <c r="J276" s="104" t="s">
        <v>440</v>
      </c>
      <c r="K276" s="104" t="s">
        <v>110</v>
      </c>
      <c r="L276" s="104" t="s">
        <v>442</v>
      </c>
      <c r="M276" s="104" t="s">
        <v>111</v>
      </c>
      <c r="N276" s="104" t="s">
        <v>112</v>
      </c>
      <c r="O276" s="104" t="s">
        <v>113</v>
      </c>
      <c r="P276" s="104" t="s">
        <v>114</v>
      </c>
      <c r="Q276" s="104" t="s">
        <v>115</v>
      </c>
      <c r="R276" s="104" t="s">
        <v>104</v>
      </c>
      <c r="S276" s="104" t="s">
        <v>108</v>
      </c>
      <c r="T276" s="104" t="s">
        <v>98</v>
      </c>
      <c r="U276" s="104" t="s">
        <v>99</v>
      </c>
      <c r="V276" s="105" t="s">
        <v>100</v>
      </c>
    </row>
    <row r="277" spans="1:22" ht="15" x14ac:dyDescent="0.25">
      <c r="A277"/>
      <c r="B277" s="93">
        <v>2021</v>
      </c>
      <c r="C277" s="85">
        <v>21047</v>
      </c>
      <c r="D277" s="85">
        <v>13035</v>
      </c>
      <c r="E277" s="85">
        <v>1849</v>
      </c>
      <c r="F277" s="85">
        <v>35897</v>
      </c>
      <c r="G277" s="85">
        <v>13557</v>
      </c>
      <c r="H277" s="85">
        <v>1780</v>
      </c>
      <c r="I277" s="85">
        <v>1668</v>
      </c>
      <c r="J277" s="85">
        <v>41908</v>
      </c>
      <c r="K277" s="100">
        <v>300488</v>
      </c>
      <c r="L277" s="85">
        <v>43535</v>
      </c>
      <c r="M277" s="85">
        <v>4792</v>
      </c>
      <c r="N277" s="85">
        <v>25498</v>
      </c>
      <c r="O277" s="85">
        <v>356</v>
      </c>
      <c r="P277" s="85">
        <v>33592</v>
      </c>
      <c r="Q277" s="85">
        <f>SUM(C277:P277)</f>
        <v>539002</v>
      </c>
      <c r="R277" s="85">
        <v>6570</v>
      </c>
      <c r="S277" s="85">
        <v>11724</v>
      </c>
      <c r="T277" s="85">
        <v>865744</v>
      </c>
      <c r="U277" s="85">
        <v>4302184</v>
      </c>
      <c r="V277" s="86">
        <v>24152187</v>
      </c>
    </row>
    <row r="278" spans="1:22" ht="15" x14ac:dyDescent="0.25">
      <c r="A278"/>
      <c r="B278" s="93">
        <v>2022</v>
      </c>
      <c r="C278" s="85">
        <v>21456</v>
      </c>
      <c r="D278" s="85">
        <v>13156</v>
      </c>
      <c r="E278" s="85">
        <v>1858</v>
      </c>
      <c r="F278" s="85">
        <v>37457</v>
      </c>
      <c r="G278" s="85">
        <v>13663</v>
      </c>
      <c r="H278" s="85">
        <v>1845</v>
      </c>
      <c r="I278" s="85">
        <v>1684</v>
      </c>
      <c r="J278" s="85">
        <v>42435</v>
      </c>
      <c r="K278" s="100">
        <v>300650</v>
      </c>
      <c r="L278" s="85">
        <v>44433</v>
      </c>
      <c r="M278" s="85">
        <v>4841</v>
      </c>
      <c r="N278" s="85">
        <v>25800</v>
      </c>
      <c r="O278" s="85">
        <v>369</v>
      </c>
      <c r="P278" s="85">
        <v>34069</v>
      </c>
      <c r="Q278" s="85">
        <f t="shared" ref="Q278:Q279" si="3">SUM(C278:P278)</f>
        <v>543716</v>
      </c>
      <c r="R278" s="85">
        <v>6618</v>
      </c>
      <c r="S278" s="85">
        <v>12092</v>
      </c>
      <c r="T278" s="85">
        <v>875071</v>
      </c>
      <c r="U278" s="85">
        <v>4314547</v>
      </c>
      <c r="V278" s="86">
        <v>24197980</v>
      </c>
    </row>
    <row r="279" spans="1:22" ht="15" x14ac:dyDescent="0.25">
      <c r="A279"/>
      <c r="B279" s="93">
        <v>2023</v>
      </c>
      <c r="C279" s="85">
        <v>22092</v>
      </c>
      <c r="D279" s="85">
        <v>13481</v>
      </c>
      <c r="E279" s="85">
        <v>1909</v>
      </c>
      <c r="F279" s="85">
        <v>38968</v>
      </c>
      <c r="G279" s="85">
        <v>14019</v>
      </c>
      <c r="H279" s="85">
        <v>1872</v>
      </c>
      <c r="I279" s="85">
        <v>1699</v>
      </c>
      <c r="J279" s="85">
        <v>43794</v>
      </c>
      <c r="K279" s="100">
        <v>305350</v>
      </c>
      <c r="L279" s="85">
        <v>45836</v>
      </c>
      <c r="M279" s="85">
        <v>4951</v>
      </c>
      <c r="N279" s="85">
        <v>26253</v>
      </c>
      <c r="O279" s="85">
        <v>378</v>
      </c>
      <c r="P279" s="85">
        <v>34864</v>
      </c>
      <c r="Q279" s="85">
        <f t="shared" si="3"/>
        <v>555466</v>
      </c>
      <c r="R279" s="85">
        <v>6704</v>
      </c>
      <c r="S279" s="85">
        <v>12437</v>
      </c>
      <c r="T279" s="85">
        <v>895482</v>
      </c>
      <c r="U279" s="85">
        <v>4354316</v>
      </c>
      <c r="V279" s="86">
        <v>24519768</v>
      </c>
    </row>
    <row r="280" spans="1:22" x14ac:dyDescent="0.2">
      <c r="A280"/>
      <c r="B280"/>
    </row>
    <row r="281" spans="1:22" ht="13.5" thickBot="1" x14ac:dyDescent="0.25">
      <c r="A281"/>
      <c r="B281"/>
    </row>
    <row r="282" spans="1:22" ht="30.75" thickBot="1" x14ac:dyDescent="0.3">
      <c r="A282" s="95" t="s">
        <v>993</v>
      </c>
      <c r="B282" s="103"/>
      <c r="C282" s="104" t="s">
        <v>101</v>
      </c>
      <c r="D282" s="104" t="s">
        <v>102</v>
      </c>
      <c r="E282" s="104" t="s">
        <v>103</v>
      </c>
      <c r="F282" s="104" t="s">
        <v>105</v>
      </c>
      <c r="G282" s="104" t="s">
        <v>106</v>
      </c>
      <c r="H282" s="104" t="s">
        <v>107</v>
      </c>
      <c r="I282" s="104" t="s">
        <v>109</v>
      </c>
      <c r="J282" s="104" t="s">
        <v>440</v>
      </c>
      <c r="K282" s="104" t="s">
        <v>110</v>
      </c>
      <c r="L282" s="104" t="s">
        <v>442</v>
      </c>
      <c r="M282" s="104" t="s">
        <v>111</v>
      </c>
      <c r="N282" s="104" t="s">
        <v>112</v>
      </c>
      <c r="O282" s="104" t="s">
        <v>113</v>
      </c>
      <c r="P282" s="104" t="s">
        <v>114</v>
      </c>
      <c r="Q282" s="104" t="s">
        <v>115</v>
      </c>
      <c r="R282" s="104" t="s">
        <v>104</v>
      </c>
      <c r="S282" s="104" t="s">
        <v>108</v>
      </c>
      <c r="T282" s="104" t="s">
        <v>98</v>
      </c>
      <c r="U282" s="104" t="s">
        <v>99</v>
      </c>
      <c r="V282" s="105" t="s">
        <v>100</v>
      </c>
    </row>
    <row r="283" spans="1:22" ht="15" x14ac:dyDescent="0.25">
      <c r="A283"/>
      <c r="B283" s="93">
        <v>2021</v>
      </c>
      <c r="C283" s="85">
        <v>38432</v>
      </c>
      <c r="D283" s="85">
        <v>20122</v>
      </c>
      <c r="E283" s="85">
        <v>3528</v>
      </c>
      <c r="F283" s="85">
        <v>53163</v>
      </c>
      <c r="G283" s="85">
        <v>25595</v>
      </c>
      <c r="H283" s="85">
        <v>3390</v>
      </c>
      <c r="I283" s="85">
        <v>3004</v>
      </c>
      <c r="J283" s="85">
        <v>52032</v>
      </c>
      <c r="K283" s="100">
        <v>528230</v>
      </c>
      <c r="L283" s="85">
        <v>59419</v>
      </c>
      <c r="M283" s="85">
        <v>8920</v>
      </c>
      <c r="N283" s="85">
        <v>46276</v>
      </c>
      <c r="O283" s="85">
        <v>686</v>
      </c>
      <c r="P283" s="85">
        <v>54731</v>
      </c>
      <c r="Q283" s="85">
        <f>SUM(C283:P283)</f>
        <v>897528</v>
      </c>
      <c r="R283" s="85">
        <v>11742</v>
      </c>
      <c r="S283" s="85">
        <v>19071</v>
      </c>
      <c r="T283" s="85">
        <v>1424384</v>
      </c>
      <c r="U283" s="85">
        <v>7771404</v>
      </c>
      <c r="V283" s="86">
        <v>41998096</v>
      </c>
    </row>
    <row r="284" spans="1:22" ht="15" x14ac:dyDescent="0.25">
      <c r="A284"/>
      <c r="B284" s="93">
        <v>2022</v>
      </c>
      <c r="C284" s="85">
        <v>39119</v>
      </c>
      <c r="D284" s="85">
        <v>20281</v>
      </c>
      <c r="E284" s="85">
        <v>3547</v>
      </c>
      <c r="F284" s="85">
        <v>54245</v>
      </c>
      <c r="G284" s="85">
        <v>25826</v>
      </c>
      <c r="H284" s="85">
        <v>3478</v>
      </c>
      <c r="I284" s="85">
        <v>2987</v>
      </c>
      <c r="J284" s="85">
        <v>52036</v>
      </c>
      <c r="K284" s="100">
        <v>527566</v>
      </c>
      <c r="L284" s="85">
        <v>60763</v>
      </c>
      <c r="M284" s="85">
        <v>8991</v>
      </c>
      <c r="N284" s="85">
        <v>46989</v>
      </c>
      <c r="O284" s="85">
        <v>711</v>
      </c>
      <c r="P284" s="85">
        <v>55373</v>
      </c>
      <c r="Q284" s="85">
        <f t="shared" ref="Q284:Q285" si="4">SUM(C284:P284)</f>
        <v>901912</v>
      </c>
      <c r="R284" s="85">
        <v>11758</v>
      </c>
      <c r="S284" s="85">
        <v>19459</v>
      </c>
      <c r="T284" s="85">
        <v>1432096</v>
      </c>
      <c r="U284" s="85">
        <v>7770450</v>
      </c>
      <c r="V284" s="86">
        <v>41977681</v>
      </c>
    </row>
    <row r="285" spans="1:22" ht="15" x14ac:dyDescent="0.25">
      <c r="A285"/>
      <c r="B285" s="93">
        <v>2023</v>
      </c>
      <c r="C285" s="85">
        <v>39954</v>
      </c>
      <c r="D285" s="85">
        <v>20586</v>
      </c>
      <c r="E285" s="85">
        <v>3607</v>
      </c>
      <c r="F285" s="85">
        <v>54779</v>
      </c>
      <c r="G285" s="85">
        <v>26344</v>
      </c>
      <c r="H285" s="85">
        <v>3501</v>
      </c>
      <c r="I285" s="85">
        <v>2975</v>
      </c>
      <c r="J285" s="85">
        <v>52333</v>
      </c>
      <c r="K285" s="100">
        <v>527260</v>
      </c>
      <c r="L285" s="85">
        <v>61693</v>
      </c>
      <c r="M285" s="85">
        <v>9153</v>
      </c>
      <c r="N285" s="85">
        <v>47350</v>
      </c>
      <c r="O285" s="85">
        <v>729</v>
      </c>
      <c r="P285" s="85">
        <v>55540</v>
      </c>
      <c r="Q285" s="85">
        <f t="shared" si="4"/>
        <v>905804</v>
      </c>
      <c r="R285" s="85">
        <v>11806</v>
      </c>
      <c r="S285" s="85">
        <v>19757</v>
      </c>
      <c r="T285" s="85">
        <v>1438368</v>
      </c>
      <c r="U285" s="85">
        <v>7770423</v>
      </c>
      <c r="V285" s="86">
        <v>41995741</v>
      </c>
    </row>
    <row r="286" spans="1:22" ht="13.5" thickBot="1" x14ac:dyDescent="0.25">
      <c r="A286"/>
      <c r="B286"/>
    </row>
    <row r="287" spans="1:22" ht="30.75" thickBot="1" x14ac:dyDescent="0.3">
      <c r="A287" s="95" t="s">
        <v>994</v>
      </c>
      <c r="B287" s="103"/>
      <c r="C287" s="104" t="s">
        <v>101</v>
      </c>
      <c r="D287" s="104" t="s">
        <v>102</v>
      </c>
      <c r="E287" s="104" t="s">
        <v>103</v>
      </c>
      <c r="F287" s="104" t="s">
        <v>105</v>
      </c>
      <c r="G287" s="104" t="s">
        <v>106</v>
      </c>
      <c r="H287" s="104" t="s">
        <v>107</v>
      </c>
      <c r="I287" s="104" t="s">
        <v>109</v>
      </c>
      <c r="J287" s="104" t="s">
        <v>440</v>
      </c>
      <c r="K287" s="104" t="s">
        <v>110</v>
      </c>
      <c r="L287" s="104" t="s">
        <v>442</v>
      </c>
      <c r="M287" s="104" t="s">
        <v>111</v>
      </c>
      <c r="N287" s="104" t="s">
        <v>112</v>
      </c>
      <c r="O287" s="104" t="s">
        <v>113</v>
      </c>
      <c r="P287" s="104" t="s">
        <v>114</v>
      </c>
      <c r="Q287" s="104" t="s">
        <v>115</v>
      </c>
      <c r="R287" s="104" t="s">
        <v>104</v>
      </c>
      <c r="S287" s="104" t="s">
        <v>108</v>
      </c>
      <c r="T287" s="104" t="s">
        <v>98</v>
      </c>
      <c r="U287" s="104" t="s">
        <v>99</v>
      </c>
      <c r="V287" s="105" t="s">
        <v>100</v>
      </c>
    </row>
    <row r="288" spans="1:22" ht="15" x14ac:dyDescent="0.25">
      <c r="A288"/>
      <c r="B288" s="93">
        <v>2021</v>
      </c>
      <c r="C288" s="85">
        <v>3401</v>
      </c>
      <c r="D288" s="85">
        <v>5931</v>
      </c>
      <c r="E288" s="85">
        <v>325</v>
      </c>
      <c r="F288" s="85">
        <v>17256</v>
      </c>
      <c r="G288" s="85">
        <v>1848</v>
      </c>
      <c r="H288" s="85">
        <v>348</v>
      </c>
      <c r="I288" s="85">
        <v>434</v>
      </c>
      <c r="J288" s="85">
        <v>29955</v>
      </c>
      <c r="K288" s="100">
        <v>49833</v>
      </c>
      <c r="L288" s="85">
        <v>27137</v>
      </c>
      <c r="M288" s="85">
        <v>687</v>
      </c>
      <c r="N288" s="85">
        <v>3641</v>
      </c>
      <c r="O288" s="85">
        <v>38</v>
      </c>
      <c r="P288" s="85">
        <v>13146</v>
      </c>
      <c r="Q288" s="85">
        <f>SUM(C288:P288)</f>
        <v>153980</v>
      </c>
      <c r="R288" s="85">
        <v>1579</v>
      </c>
      <c r="S288" s="85">
        <v>4438</v>
      </c>
      <c r="T288" s="85">
        <v>272571</v>
      </c>
      <c r="U288" s="85">
        <v>713400</v>
      </c>
      <c r="V288" s="86">
        <v>5402702</v>
      </c>
    </row>
    <row r="289" spans="1:22" ht="15" x14ac:dyDescent="0.25">
      <c r="A289"/>
      <c r="B289" s="93">
        <v>2022</v>
      </c>
      <c r="C289" s="85">
        <v>3542</v>
      </c>
      <c r="D289" s="85">
        <v>6006</v>
      </c>
      <c r="E289" s="85">
        <v>337</v>
      </c>
      <c r="F289" s="85">
        <v>19304</v>
      </c>
      <c r="G289" s="85">
        <v>1840</v>
      </c>
      <c r="H289" s="85">
        <v>346</v>
      </c>
      <c r="I289" s="85">
        <v>495</v>
      </c>
      <c r="J289" s="85">
        <v>30684</v>
      </c>
      <c r="K289" s="100">
        <v>50907</v>
      </c>
      <c r="L289" s="85">
        <v>27550</v>
      </c>
      <c r="M289" s="85">
        <v>708</v>
      </c>
      <c r="N289" s="85">
        <v>3504</v>
      </c>
      <c r="O289" s="85">
        <v>38</v>
      </c>
      <c r="P289" s="85">
        <v>13480</v>
      </c>
      <c r="Q289" s="85">
        <f t="shared" ref="Q289:Q290" si="5">SUM(C289:P289)</f>
        <v>158741</v>
      </c>
      <c r="R289" s="85">
        <v>1611</v>
      </c>
      <c r="S289" s="85">
        <v>4830</v>
      </c>
      <c r="T289" s="85">
        <v>283013</v>
      </c>
      <c r="U289" s="85">
        <v>740717</v>
      </c>
      <c r="V289" s="86">
        <v>5509046</v>
      </c>
    </row>
    <row r="290" spans="1:22" ht="15" x14ac:dyDescent="0.25">
      <c r="A290"/>
      <c r="B290" s="93">
        <v>2023</v>
      </c>
      <c r="C290" s="85">
        <v>3901</v>
      </c>
      <c r="D290" s="85">
        <v>6316</v>
      </c>
      <c r="E290" s="85">
        <v>379</v>
      </c>
      <c r="F290" s="85">
        <v>21539</v>
      </c>
      <c r="G290" s="85">
        <v>1981</v>
      </c>
      <c r="H290" s="85">
        <v>414</v>
      </c>
      <c r="I290" s="85">
        <v>523</v>
      </c>
      <c r="J290" s="85">
        <v>32803</v>
      </c>
      <c r="K290" s="100">
        <v>59808</v>
      </c>
      <c r="L290" s="85">
        <v>29070</v>
      </c>
      <c r="M290" s="85">
        <v>770</v>
      </c>
      <c r="N290" s="85">
        <v>3965</v>
      </c>
      <c r="O290" s="85">
        <v>38</v>
      </c>
      <c r="P290" s="85">
        <v>14805</v>
      </c>
      <c r="Q290" s="85">
        <f t="shared" si="5"/>
        <v>176312</v>
      </c>
      <c r="R290" s="85">
        <v>1706</v>
      </c>
      <c r="S290" s="85">
        <v>5253</v>
      </c>
      <c r="T290" s="85">
        <v>314360</v>
      </c>
      <c r="U290" s="85">
        <v>813724</v>
      </c>
      <c r="V290" s="86">
        <v>6089620</v>
      </c>
    </row>
    <row r="291" spans="1:22" ht="13.5" thickBot="1" x14ac:dyDescent="0.25">
      <c r="A291"/>
      <c r="B291"/>
    </row>
    <row r="292" spans="1:22" ht="30.75" thickBot="1" x14ac:dyDescent="0.3">
      <c r="A292" s="95" t="s">
        <v>995</v>
      </c>
      <c r="B292" s="103"/>
      <c r="C292" s="104" t="s">
        <v>101</v>
      </c>
      <c r="D292" s="104" t="s">
        <v>102</v>
      </c>
      <c r="E292" s="104" t="s">
        <v>103</v>
      </c>
      <c r="F292" s="104" t="s">
        <v>105</v>
      </c>
      <c r="G292" s="104" t="s">
        <v>106</v>
      </c>
      <c r="H292" s="104" t="s">
        <v>107</v>
      </c>
      <c r="I292" s="104" t="s">
        <v>109</v>
      </c>
      <c r="J292" s="104" t="s">
        <v>440</v>
      </c>
      <c r="K292" s="104" t="s">
        <v>110</v>
      </c>
      <c r="L292" s="104" t="s">
        <v>442</v>
      </c>
      <c r="M292" s="104" t="s">
        <v>111</v>
      </c>
      <c r="N292" s="104" t="s">
        <v>112</v>
      </c>
      <c r="O292" s="104" t="s">
        <v>113</v>
      </c>
      <c r="P292" s="104" t="s">
        <v>114</v>
      </c>
      <c r="Q292" s="104" t="s">
        <v>115</v>
      </c>
      <c r="R292" s="104" t="s">
        <v>104</v>
      </c>
      <c r="S292" s="104" t="s">
        <v>108</v>
      </c>
      <c r="T292" s="104" t="s">
        <v>98</v>
      </c>
      <c r="U292" s="104" t="s">
        <v>99</v>
      </c>
      <c r="V292" s="105" t="s">
        <v>100</v>
      </c>
    </row>
    <row r="293" spans="1:22" ht="15" x14ac:dyDescent="0.25">
      <c r="A293"/>
      <c r="B293" s="93">
        <v>2021</v>
      </c>
      <c r="C293" s="85">
        <v>8291</v>
      </c>
      <c r="D293" s="85">
        <v>4838</v>
      </c>
      <c r="E293" s="85">
        <v>524</v>
      </c>
      <c r="F293" s="85">
        <v>11654</v>
      </c>
      <c r="G293" s="85">
        <v>5856</v>
      </c>
      <c r="H293" s="85">
        <v>577</v>
      </c>
      <c r="I293" s="85">
        <v>509</v>
      </c>
      <c r="J293" s="85">
        <v>10998</v>
      </c>
      <c r="K293" s="100">
        <v>91371</v>
      </c>
      <c r="L293" s="85">
        <v>15927</v>
      </c>
      <c r="M293" s="85">
        <v>1699</v>
      </c>
      <c r="N293" s="85">
        <v>9528</v>
      </c>
      <c r="O293" s="85">
        <v>113</v>
      </c>
      <c r="P293" s="85">
        <v>10563</v>
      </c>
      <c r="Q293" s="85">
        <f>SUM(C293:P293)</f>
        <v>172448</v>
      </c>
      <c r="R293" s="85">
        <v>1899</v>
      </c>
      <c r="S293" s="85">
        <v>4520</v>
      </c>
      <c r="T293" s="85">
        <v>274962</v>
      </c>
      <c r="U293" s="85">
        <v>1383023</v>
      </c>
      <c r="V293" s="86">
        <v>7209005</v>
      </c>
    </row>
    <row r="294" spans="1:22" ht="15" x14ac:dyDescent="0.25">
      <c r="A294"/>
      <c r="B294" s="93">
        <v>2022</v>
      </c>
      <c r="C294" s="85">
        <v>8240</v>
      </c>
      <c r="D294" s="85">
        <v>4803</v>
      </c>
      <c r="E294" s="85">
        <v>517</v>
      </c>
      <c r="F294" s="85">
        <v>11961</v>
      </c>
      <c r="G294" s="85">
        <v>5772</v>
      </c>
      <c r="H294" s="85">
        <v>571</v>
      </c>
      <c r="I294" s="85">
        <v>502</v>
      </c>
      <c r="J294" s="85">
        <v>10889</v>
      </c>
      <c r="K294" s="100">
        <v>89464</v>
      </c>
      <c r="L294" s="85">
        <v>15942</v>
      </c>
      <c r="M294" s="85">
        <v>1691</v>
      </c>
      <c r="N294" s="85">
        <v>9423</v>
      </c>
      <c r="O294" s="85">
        <v>121</v>
      </c>
      <c r="P294" s="85">
        <v>10508</v>
      </c>
      <c r="Q294" s="85">
        <f t="shared" ref="Q294:Q295" si="6">SUM(C294:P294)</f>
        <v>170404</v>
      </c>
      <c r="R294" s="85">
        <v>1892</v>
      </c>
      <c r="S294" s="85">
        <v>4582</v>
      </c>
      <c r="T294" s="85">
        <v>272108</v>
      </c>
      <c r="U294" s="85">
        <v>1360186</v>
      </c>
      <c r="V294" s="86">
        <v>7095180</v>
      </c>
    </row>
    <row r="295" spans="1:22" ht="15" x14ac:dyDescent="0.25">
      <c r="A295"/>
      <c r="B295" s="93">
        <v>2023</v>
      </c>
      <c r="C295" s="85">
        <v>8284</v>
      </c>
      <c r="D295" s="85">
        <v>4834</v>
      </c>
      <c r="E295" s="85">
        <v>526</v>
      </c>
      <c r="F295" s="85">
        <v>12061</v>
      </c>
      <c r="G295" s="85">
        <v>5713</v>
      </c>
      <c r="H295" s="85">
        <v>586</v>
      </c>
      <c r="I295" s="85">
        <v>511</v>
      </c>
      <c r="J295" s="85">
        <v>11266</v>
      </c>
      <c r="K295" s="100">
        <v>88749</v>
      </c>
      <c r="L295" s="85">
        <v>16191</v>
      </c>
      <c r="M295" s="85">
        <v>1691</v>
      </c>
      <c r="N295" s="85">
        <v>9236</v>
      </c>
      <c r="O295" s="85">
        <v>116</v>
      </c>
      <c r="P295" s="85">
        <v>10547</v>
      </c>
      <c r="Q295" s="85">
        <f t="shared" si="6"/>
        <v>170311</v>
      </c>
      <c r="R295" s="85">
        <v>1914</v>
      </c>
      <c r="S295" s="85">
        <v>4642</v>
      </c>
      <c r="T295" s="85">
        <v>272612</v>
      </c>
      <c r="U295" s="85">
        <v>1341643</v>
      </c>
      <c r="V295" s="86">
        <v>7054555</v>
      </c>
    </row>
    <row r="296" spans="1:22" ht="13.5" thickBot="1" x14ac:dyDescent="0.25">
      <c r="A296"/>
      <c r="B296"/>
    </row>
    <row r="297" spans="1:22" ht="30.75" thickBot="1" x14ac:dyDescent="0.3">
      <c r="A297" s="95" t="s">
        <v>996</v>
      </c>
      <c r="B297" s="103"/>
      <c r="C297" s="104" t="s">
        <v>101</v>
      </c>
      <c r="D297" s="104" t="s">
        <v>102</v>
      </c>
      <c r="E297" s="104" t="s">
        <v>103</v>
      </c>
      <c r="F297" s="104" t="s">
        <v>105</v>
      </c>
      <c r="G297" s="104" t="s">
        <v>106</v>
      </c>
      <c r="H297" s="104" t="s">
        <v>107</v>
      </c>
      <c r="I297" s="104" t="s">
        <v>109</v>
      </c>
      <c r="J297" s="104" t="s">
        <v>440</v>
      </c>
      <c r="K297" s="104" t="s">
        <v>110</v>
      </c>
      <c r="L297" s="104" t="s">
        <v>442</v>
      </c>
      <c r="M297" s="104" t="s">
        <v>111</v>
      </c>
      <c r="N297" s="104" t="s">
        <v>112</v>
      </c>
      <c r="O297" s="104" t="s">
        <v>113</v>
      </c>
      <c r="P297" s="104" t="s">
        <v>114</v>
      </c>
      <c r="Q297" s="104" t="s">
        <v>115</v>
      </c>
      <c r="R297" s="104" t="s">
        <v>104</v>
      </c>
      <c r="S297" s="104" t="s">
        <v>108</v>
      </c>
      <c r="T297" s="104" t="s">
        <v>98</v>
      </c>
      <c r="U297" s="104" t="s">
        <v>99</v>
      </c>
      <c r="V297" s="105" t="s">
        <v>100</v>
      </c>
    </row>
    <row r="298" spans="1:22" ht="15" x14ac:dyDescent="0.25">
      <c r="A298"/>
      <c r="B298" s="93">
        <v>2021</v>
      </c>
      <c r="C298" s="85">
        <v>28061</v>
      </c>
      <c r="D298" s="85">
        <v>17009</v>
      </c>
      <c r="E298" s="85">
        <v>2550</v>
      </c>
      <c r="F298" s="85">
        <v>47422</v>
      </c>
      <c r="G298" s="85">
        <v>18374</v>
      </c>
      <c r="H298" s="85">
        <v>2457</v>
      </c>
      <c r="I298" s="85">
        <v>2244</v>
      </c>
      <c r="J298" s="85">
        <v>51939</v>
      </c>
      <c r="K298" s="100">
        <v>381253</v>
      </c>
      <c r="L298" s="85">
        <v>58343</v>
      </c>
      <c r="M298" s="85">
        <v>6442</v>
      </c>
      <c r="N298" s="85">
        <v>33585</v>
      </c>
      <c r="O298" s="85">
        <v>507</v>
      </c>
      <c r="P298" s="85">
        <v>45092</v>
      </c>
      <c r="Q298" s="85">
        <f>SUM(C298:P298)</f>
        <v>695278</v>
      </c>
      <c r="R298" s="85">
        <v>8807</v>
      </c>
      <c r="S298" s="85">
        <v>15382</v>
      </c>
      <c r="T298" s="85">
        <v>1120041</v>
      </c>
      <c r="U298" s="85">
        <v>5606143</v>
      </c>
      <c r="V298" s="86">
        <v>30880309</v>
      </c>
    </row>
    <row r="299" spans="1:22" ht="15" x14ac:dyDescent="0.25">
      <c r="A299"/>
      <c r="B299" s="93">
        <v>2022</v>
      </c>
      <c r="C299" s="85">
        <v>28669</v>
      </c>
      <c r="D299" s="85">
        <v>17188</v>
      </c>
      <c r="E299" s="85">
        <v>2599</v>
      </c>
      <c r="F299" s="85">
        <v>49532</v>
      </c>
      <c r="G299" s="85">
        <v>18598</v>
      </c>
      <c r="H299" s="85">
        <v>2518</v>
      </c>
      <c r="I299" s="85">
        <v>2261</v>
      </c>
      <c r="J299" s="85">
        <v>52118</v>
      </c>
      <c r="K299" s="100">
        <v>381670</v>
      </c>
      <c r="L299" s="85">
        <v>59593</v>
      </c>
      <c r="M299" s="85">
        <v>6506</v>
      </c>
      <c r="N299" s="85">
        <v>33984</v>
      </c>
      <c r="O299" s="85">
        <v>515</v>
      </c>
      <c r="P299" s="85">
        <v>45771</v>
      </c>
      <c r="Q299" s="85">
        <f t="shared" ref="Q299:Q300" si="7">SUM(C299:P299)</f>
        <v>701522</v>
      </c>
      <c r="R299" s="85">
        <v>8827</v>
      </c>
      <c r="S299" s="85">
        <v>15930</v>
      </c>
      <c r="T299" s="85">
        <v>1131495</v>
      </c>
      <c r="U299" s="85">
        <v>5623793</v>
      </c>
      <c r="V299" s="86">
        <v>30909745</v>
      </c>
    </row>
    <row r="300" spans="1:22" ht="15" x14ac:dyDescent="0.25">
      <c r="A300"/>
      <c r="B300" s="93">
        <v>2023</v>
      </c>
      <c r="C300" s="85">
        <v>29504</v>
      </c>
      <c r="D300" s="85">
        <v>17647</v>
      </c>
      <c r="E300" s="85">
        <v>2661</v>
      </c>
      <c r="F300" s="85">
        <v>51581</v>
      </c>
      <c r="G300" s="85">
        <v>19221</v>
      </c>
      <c r="H300" s="85">
        <v>2588</v>
      </c>
      <c r="I300" s="85">
        <v>2284</v>
      </c>
      <c r="J300" s="85">
        <v>53554</v>
      </c>
      <c r="K300" s="100">
        <v>388252</v>
      </c>
      <c r="L300" s="85">
        <v>61192</v>
      </c>
      <c r="M300" s="85">
        <v>6670</v>
      </c>
      <c r="N300" s="85">
        <v>34644</v>
      </c>
      <c r="O300" s="85">
        <v>529</v>
      </c>
      <c r="P300" s="85">
        <v>46937</v>
      </c>
      <c r="Q300" s="85">
        <f t="shared" si="7"/>
        <v>717264</v>
      </c>
      <c r="R300" s="85">
        <v>8908</v>
      </c>
      <c r="S300" s="85">
        <v>16438</v>
      </c>
      <c r="T300" s="85">
        <v>1158537</v>
      </c>
      <c r="U300" s="85">
        <v>5674464</v>
      </c>
      <c r="V300" s="86">
        <v>31343030</v>
      </c>
    </row>
    <row r="301" spans="1:22" ht="13.5" thickBot="1" x14ac:dyDescent="0.25">
      <c r="A301"/>
      <c r="B301"/>
    </row>
    <row r="302" spans="1:22" ht="30.75" thickBot="1" x14ac:dyDescent="0.3">
      <c r="A302" s="95" t="s">
        <v>997</v>
      </c>
      <c r="B302" s="103"/>
      <c r="C302" s="104" t="s">
        <v>101</v>
      </c>
      <c r="D302" s="104" t="s">
        <v>102</v>
      </c>
      <c r="E302" s="104" t="s">
        <v>103</v>
      </c>
      <c r="F302" s="104" t="s">
        <v>105</v>
      </c>
      <c r="G302" s="104" t="s">
        <v>106</v>
      </c>
      <c r="H302" s="104" t="s">
        <v>107</v>
      </c>
      <c r="I302" s="104" t="s">
        <v>109</v>
      </c>
      <c r="J302" s="104" t="s">
        <v>440</v>
      </c>
      <c r="K302" s="104" t="s">
        <v>110</v>
      </c>
      <c r="L302" s="104" t="s">
        <v>442</v>
      </c>
      <c r="M302" s="104" t="s">
        <v>111</v>
      </c>
      <c r="N302" s="104" t="s">
        <v>112</v>
      </c>
      <c r="O302" s="104" t="s">
        <v>113</v>
      </c>
      <c r="P302" s="104" t="s">
        <v>114</v>
      </c>
      <c r="Q302" s="104" t="s">
        <v>115</v>
      </c>
      <c r="R302" s="104" t="s">
        <v>104</v>
      </c>
      <c r="S302" s="104" t="s">
        <v>108</v>
      </c>
      <c r="T302" s="104" t="s">
        <v>98</v>
      </c>
      <c r="U302" s="104" t="s">
        <v>99</v>
      </c>
      <c r="V302" s="105" t="s">
        <v>100</v>
      </c>
    </row>
    <row r="303" spans="1:22" ht="15" x14ac:dyDescent="0.25">
      <c r="A303"/>
      <c r="B303" s="93">
        <v>2021</v>
      </c>
      <c r="C303" s="85">
        <v>5481</v>
      </c>
      <c r="D303" s="85">
        <v>4206</v>
      </c>
      <c r="E303" s="85">
        <v>779</v>
      </c>
      <c r="F303" s="85">
        <v>11343</v>
      </c>
      <c r="G303" s="85">
        <v>3213</v>
      </c>
      <c r="H303" s="85">
        <v>704</v>
      </c>
      <c r="I303" s="85">
        <v>685</v>
      </c>
      <c r="J303" s="85">
        <v>19050</v>
      </c>
      <c r="K303" s="100">
        <v>105439</v>
      </c>
      <c r="L303" s="85">
        <v>12286</v>
      </c>
      <c r="M303" s="85">
        <v>1466</v>
      </c>
      <c r="N303" s="85">
        <v>6804</v>
      </c>
      <c r="O303" s="85">
        <v>104</v>
      </c>
      <c r="P303" s="85">
        <v>12222</v>
      </c>
      <c r="Q303" s="85">
        <f>SUM(C303:P303)</f>
        <v>183782</v>
      </c>
      <c r="R303" s="85">
        <v>2615</v>
      </c>
      <c r="S303" s="85">
        <v>3607</v>
      </c>
      <c r="T303" s="85">
        <v>301952</v>
      </c>
      <c r="U303" s="85">
        <v>1495638</v>
      </c>
      <c r="V303" s="86">
        <v>9311484</v>
      </c>
    </row>
    <row r="304" spans="1:22" ht="15" x14ac:dyDescent="0.25">
      <c r="A304"/>
      <c r="B304" s="93">
        <v>2022</v>
      </c>
      <c r="C304" s="85">
        <v>5752</v>
      </c>
      <c r="D304" s="85">
        <v>4296</v>
      </c>
      <c r="E304" s="85">
        <v>768</v>
      </c>
      <c r="F304" s="85">
        <v>12056</v>
      </c>
      <c r="G304" s="85">
        <v>3296</v>
      </c>
      <c r="H304" s="85">
        <v>735</v>
      </c>
      <c r="I304" s="85">
        <v>719</v>
      </c>
      <c r="J304" s="85">
        <v>19713</v>
      </c>
      <c r="K304" s="100">
        <v>107339</v>
      </c>
      <c r="L304" s="85">
        <v>12778</v>
      </c>
      <c r="M304" s="85">
        <v>1502</v>
      </c>
      <c r="N304" s="85">
        <v>7086</v>
      </c>
      <c r="O304" s="85">
        <v>113</v>
      </c>
      <c r="P304" s="85">
        <v>12574</v>
      </c>
      <c r="Q304" s="85">
        <f t="shared" ref="Q304:Q305" si="8">SUM(C304:P304)</f>
        <v>188727</v>
      </c>
      <c r="R304" s="85">
        <v>2650</v>
      </c>
      <c r="S304" s="85">
        <v>3777</v>
      </c>
      <c r="T304" s="85">
        <v>311506</v>
      </c>
      <c r="U304" s="85">
        <v>1527188</v>
      </c>
      <c r="V304" s="86">
        <v>9481802</v>
      </c>
    </row>
    <row r="305" spans="1:22" ht="15" x14ac:dyDescent="0.25">
      <c r="A305"/>
      <c r="B305" s="93">
        <v>2023</v>
      </c>
      <c r="C305" s="85">
        <v>6067</v>
      </c>
      <c r="D305" s="85">
        <v>4421</v>
      </c>
      <c r="E305" s="85">
        <v>799</v>
      </c>
      <c r="F305" s="85">
        <v>12676</v>
      </c>
      <c r="G305" s="85">
        <v>3391</v>
      </c>
      <c r="H305" s="85">
        <v>741</v>
      </c>
      <c r="I305" s="85">
        <v>703</v>
      </c>
      <c r="J305" s="85">
        <v>20316</v>
      </c>
      <c r="K305" s="100">
        <v>110067</v>
      </c>
      <c r="L305" s="85">
        <v>13380</v>
      </c>
      <c r="M305" s="85">
        <v>1562</v>
      </c>
      <c r="N305" s="85">
        <v>7435</v>
      </c>
      <c r="O305" s="85">
        <v>122</v>
      </c>
      <c r="P305" s="85">
        <v>12861</v>
      </c>
      <c r="Q305" s="85">
        <f t="shared" si="8"/>
        <v>194541</v>
      </c>
      <c r="R305" s="85">
        <v>2690</v>
      </c>
      <c r="S305" s="85">
        <v>3930</v>
      </c>
      <c r="T305" s="85">
        <v>321579</v>
      </c>
      <c r="U305" s="85">
        <v>1568040</v>
      </c>
      <c r="V305" s="86">
        <v>9687776</v>
      </c>
    </row>
    <row r="306" spans="1:22" ht="13.5" thickBot="1" x14ac:dyDescent="0.25">
      <c r="A306"/>
      <c r="B306"/>
    </row>
    <row r="307" spans="1:22" ht="30.75" thickBot="1" x14ac:dyDescent="0.3">
      <c r="A307" s="95" t="s">
        <v>998</v>
      </c>
      <c r="B307" s="103"/>
      <c r="C307" s="104" t="s">
        <v>101</v>
      </c>
      <c r="D307" s="104" t="s">
        <v>102</v>
      </c>
      <c r="E307" s="104" t="s">
        <v>103</v>
      </c>
      <c r="F307" s="104" t="s">
        <v>105</v>
      </c>
      <c r="G307" s="104" t="s">
        <v>106</v>
      </c>
      <c r="H307" s="104" t="s">
        <v>107</v>
      </c>
      <c r="I307" s="104" t="s">
        <v>109</v>
      </c>
      <c r="J307" s="104" t="s">
        <v>440</v>
      </c>
      <c r="K307" s="104" t="s">
        <v>110</v>
      </c>
      <c r="L307" s="104" t="s">
        <v>442</v>
      </c>
      <c r="M307" s="104" t="s">
        <v>111</v>
      </c>
      <c r="N307" s="104" t="s">
        <v>112</v>
      </c>
      <c r="O307" s="104" t="s">
        <v>113</v>
      </c>
      <c r="P307" s="104" t="s">
        <v>114</v>
      </c>
      <c r="Q307" s="104" t="s">
        <v>115</v>
      </c>
      <c r="R307" s="104" t="s">
        <v>104</v>
      </c>
      <c r="S307" s="104" t="s">
        <v>108</v>
      </c>
      <c r="T307" s="104" t="s">
        <v>98</v>
      </c>
      <c r="U307" s="104" t="s">
        <v>99</v>
      </c>
      <c r="V307" s="105" t="s">
        <v>100</v>
      </c>
    </row>
    <row r="308" spans="1:22" ht="15" x14ac:dyDescent="0.25">
      <c r="A308"/>
      <c r="B308" s="93">
        <v>2021</v>
      </c>
      <c r="C308" s="127">
        <f>C303/C293</f>
        <v>0.66107827765046434</v>
      </c>
      <c r="D308" s="127">
        <f t="shared" ref="D308:V308" si="9">D303/D293</f>
        <v>0.86936750723439438</v>
      </c>
      <c r="E308" s="127">
        <f t="shared" si="9"/>
        <v>1.4866412213740459</v>
      </c>
      <c r="F308" s="127">
        <f t="shared" si="9"/>
        <v>0.97331388364510041</v>
      </c>
      <c r="G308" s="127">
        <f t="shared" si="9"/>
        <v>0.54866803278688525</v>
      </c>
      <c r="H308" s="127">
        <f t="shared" si="9"/>
        <v>1.2201039861351819</v>
      </c>
      <c r="I308" s="127">
        <f t="shared" si="9"/>
        <v>1.3457760314341847</v>
      </c>
      <c r="J308" s="127">
        <f t="shared" si="9"/>
        <v>1.7321331151118384</v>
      </c>
      <c r="K308" s="363">
        <f t="shared" si="9"/>
        <v>1.153965700276893</v>
      </c>
      <c r="L308" s="127">
        <f t="shared" si="9"/>
        <v>0.77139448734852767</v>
      </c>
      <c r="M308" s="127">
        <f t="shared" si="9"/>
        <v>0.8628605061801059</v>
      </c>
      <c r="N308" s="127">
        <f t="shared" si="9"/>
        <v>0.71410579345088165</v>
      </c>
      <c r="O308" s="127">
        <f t="shared" si="9"/>
        <v>0.92035398230088494</v>
      </c>
      <c r="P308" s="127">
        <f t="shared" si="9"/>
        <v>1.1570576540755466</v>
      </c>
      <c r="Q308" s="127">
        <f t="shared" si="9"/>
        <v>1.0657241603265912</v>
      </c>
      <c r="R308" s="127">
        <f t="shared" si="9"/>
        <v>1.3770405476566614</v>
      </c>
      <c r="S308" s="127">
        <f t="shared" si="9"/>
        <v>0.79800884955752216</v>
      </c>
      <c r="T308" s="127">
        <f t="shared" si="9"/>
        <v>1.0981590183370793</v>
      </c>
      <c r="U308" s="127">
        <f t="shared" si="9"/>
        <v>1.0814267007851641</v>
      </c>
      <c r="V308" s="311">
        <f t="shared" si="9"/>
        <v>1.2916462119252241</v>
      </c>
    </row>
    <row r="309" spans="1:22" ht="15" x14ac:dyDescent="0.25">
      <c r="A309"/>
      <c r="B309" s="93">
        <v>2022</v>
      </c>
      <c r="C309" s="127">
        <f t="shared" ref="C309:V310" si="10">C304/C294</f>
        <v>0.69805825242718444</v>
      </c>
      <c r="D309" s="127">
        <f t="shared" si="10"/>
        <v>0.89444097439100567</v>
      </c>
      <c r="E309" s="127">
        <f t="shared" si="10"/>
        <v>1.4854932301740813</v>
      </c>
      <c r="F309" s="127">
        <f t="shared" si="10"/>
        <v>1.0079424797257754</v>
      </c>
      <c r="G309" s="127">
        <f t="shared" si="10"/>
        <v>0.57103257103257099</v>
      </c>
      <c r="H309" s="127">
        <f t="shared" si="10"/>
        <v>1.2872154115586689</v>
      </c>
      <c r="I309" s="127">
        <f t="shared" si="10"/>
        <v>1.4322709163346614</v>
      </c>
      <c r="J309" s="127">
        <f t="shared" si="10"/>
        <v>1.8103590779685921</v>
      </c>
      <c r="K309" s="363">
        <f t="shared" si="10"/>
        <v>1.1998010372887418</v>
      </c>
      <c r="L309" s="127">
        <f t="shared" si="10"/>
        <v>0.80153054823736047</v>
      </c>
      <c r="M309" s="127">
        <f t="shared" si="10"/>
        <v>0.88823181549379071</v>
      </c>
      <c r="N309" s="127">
        <f t="shared" si="10"/>
        <v>0.75198981216173189</v>
      </c>
      <c r="O309" s="127">
        <f t="shared" si="10"/>
        <v>0.93388429752066116</v>
      </c>
      <c r="P309" s="127">
        <f t="shared" si="10"/>
        <v>1.1966121050628094</v>
      </c>
      <c r="Q309" s="127">
        <f t="shared" si="10"/>
        <v>1.1075268186192813</v>
      </c>
      <c r="R309" s="127">
        <f t="shared" si="10"/>
        <v>1.4006342494714588</v>
      </c>
      <c r="S309" s="127">
        <f t="shared" si="10"/>
        <v>0.82431252728066351</v>
      </c>
      <c r="T309" s="127">
        <f t="shared" si="10"/>
        <v>1.1447880988431065</v>
      </c>
      <c r="U309" s="127">
        <f t="shared" si="10"/>
        <v>1.1227787964293119</v>
      </c>
      <c r="V309" s="311">
        <f t="shared" si="10"/>
        <v>1.3363722978134451</v>
      </c>
    </row>
    <row r="310" spans="1:22" ht="15" x14ac:dyDescent="0.25">
      <c r="A310"/>
      <c r="B310" s="93">
        <v>2023</v>
      </c>
      <c r="C310" s="127">
        <f t="shared" si="10"/>
        <v>0.73237566393046838</v>
      </c>
      <c r="D310" s="127">
        <f t="shared" si="10"/>
        <v>0.91456350848158874</v>
      </c>
      <c r="E310" s="127">
        <f t="shared" si="10"/>
        <v>1.5190114068441065</v>
      </c>
      <c r="F310" s="127">
        <f t="shared" si="10"/>
        <v>1.0509907967830197</v>
      </c>
      <c r="G310" s="127">
        <f t="shared" si="10"/>
        <v>0.59355855067390162</v>
      </c>
      <c r="H310" s="127">
        <f t="shared" si="10"/>
        <v>1.264505119453925</v>
      </c>
      <c r="I310" s="127">
        <f t="shared" si="10"/>
        <v>1.37573385518591</v>
      </c>
      <c r="J310" s="127">
        <f t="shared" si="10"/>
        <v>1.8033019705308007</v>
      </c>
      <c r="K310" s="363">
        <f t="shared" si="10"/>
        <v>1.2402055234425176</v>
      </c>
      <c r="L310" s="127">
        <f t="shared" si="10"/>
        <v>0.82638502871965902</v>
      </c>
      <c r="M310" s="127">
        <f t="shared" si="10"/>
        <v>0.92371377882909522</v>
      </c>
      <c r="N310" s="127">
        <f t="shared" si="10"/>
        <v>0.80500216543958425</v>
      </c>
      <c r="O310" s="127">
        <f t="shared" si="10"/>
        <v>1.0517241379310345</v>
      </c>
      <c r="P310" s="127">
        <f t="shared" si="10"/>
        <v>1.2193988811984451</v>
      </c>
      <c r="Q310" s="127">
        <f t="shared" si="10"/>
        <v>1.1422691429208918</v>
      </c>
      <c r="R310" s="127">
        <f t="shared" si="10"/>
        <v>1.4054336468129571</v>
      </c>
      <c r="S310" s="127">
        <f t="shared" si="10"/>
        <v>0.84661783713916416</v>
      </c>
      <c r="T310" s="127">
        <f t="shared" si="10"/>
        <v>1.1796215867239888</v>
      </c>
      <c r="U310" s="127">
        <f t="shared" si="10"/>
        <v>1.1687460822290281</v>
      </c>
      <c r="V310" s="311">
        <f t="shared" si="10"/>
        <v>1.3732653583393992</v>
      </c>
    </row>
    <row r="311" spans="1:22" ht="13.5" thickBot="1" x14ac:dyDescent="0.25">
      <c r="A311"/>
      <c r="B311"/>
    </row>
    <row r="312" spans="1:22" ht="30.75" thickBot="1" x14ac:dyDescent="0.3">
      <c r="A312" s="95" t="s">
        <v>999</v>
      </c>
      <c r="B312" s="103"/>
      <c r="C312" s="104" t="s">
        <v>101</v>
      </c>
      <c r="D312" s="104" t="s">
        <v>102</v>
      </c>
      <c r="E312" s="104" t="s">
        <v>103</v>
      </c>
      <c r="F312" s="104" t="s">
        <v>105</v>
      </c>
      <c r="G312" s="104" t="s">
        <v>106</v>
      </c>
      <c r="H312" s="104" t="s">
        <v>107</v>
      </c>
      <c r="I312" s="104" t="s">
        <v>109</v>
      </c>
      <c r="J312" s="104" t="s">
        <v>440</v>
      </c>
      <c r="K312" s="104" t="s">
        <v>110</v>
      </c>
      <c r="L312" s="104" t="s">
        <v>442</v>
      </c>
      <c r="M312" s="104" t="s">
        <v>111</v>
      </c>
      <c r="N312" s="104" t="s">
        <v>112</v>
      </c>
      <c r="O312" s="104" t="s">
        <v>113</v>
      </c>
      <c r="P312" s="104" t="s">
        <v>114</v>
      </c>
      <c r="Q312" s="104" t="s">
        <v>115</v>
      </c>
      <c r="R312" s="104" t="s">
        <v>104</v>
      </c>
      <c r="S312" s="104" t="s">
        <v>108</v>
      </c>
      <c r="T312" s="104" t="s">
        <v>98</v>
      </c>
      <c r="U312" s="104" t="s">
        <v>99</v>
      </c>
      <c r="V312" s="105" t="s">
        <v>100</v>
      </c>
    </row>
    <row r="313" spans="1:22" ht="15" x14ac:dyDescent="0.25">
      <c r="A313"/>
      <c r="B313" s="93">
        <v>2021</v>
      </c>
      <c r="C313" s="127">
        <f>(C303+C293)/C298*100</f>
        <v>49.078792630341042</v>
      </c>
      <c r="D313" s="127">
        <f t="shared" ref="D313:V313" si="11">(D303+D293)/D298*100</f>
        <v>53.171850196954551</v>
      </c>
      <c r="E313" s="127">
        <f t="shared" si="11"/>
        <v>51.098039215686278</v>
      </c>
      <c r="F313" s="127">
        <f t="shared" si="11"/>
        <v>48.494369701826159</v>
      </c>
      <c r="G313" s="127">
        <f t="shared" si="11"/>
        <v>49.35778817894851</v>
      </c>
      <c r="H313" s="127">
        <f t="shared" si="11"/>
        <v>52.136752136752143</v>
      </c>
      <c r="I313" s="127">
        <f t="shared" si="11"/>
        <v>53.208556149732622</v>
      </c>
      <c r="J313" s="127">
        <f t="shared" si="11"/>
        <v>57.852480794778494</v>
      </c>
      <c r="K313" s="363">
        <f t="shared" si="11"/>
        <v>51.621888876939984</v>
      </c>
      <c r="L313" s="127">
        <f t="shared" si="11"/>
        <v>48.357129389986802</v>
      </c>
      <c r="M313" s="127">
        <f t="shared" si="11"/>
        <v>49.130704750077612</v>
      </c>
      <c r="N313" s="127">
        <f t="shared" si="11"/>
        <v>48.628852166145606</v>
      </c>
      <c r="O313" s="127">
        <f t="shared" si="11"/>
        <v>42.800788954635109</v>
      </c>
      <c r="P313" s="127">
        <f t="shared" si="11"/>
        <v>50.530027499334693</v>
      </c>
      <c r="Q313" s="127">
        <f t="shared" si="11"/>
        <v>51.235620859569842</v>
      </c>
      <c r="R313" s="127">
        <f t="shared" si="11"/>
        <v>51.254683774270468</v>
      </c>
      <c r="S313" s="127">
        <f t="shared" si="11"/>
        <v>52.83448186191653</v>
      </c>
      <c r="T313" s="127">
        <f t="shared" si="11"/>
        <v>51.508292999988392</v>
      </c>
      <c r="U313" s="127">
        <f t="shared" si="11"/>
        <v>51.34833342638602</v>
      </c>
      <c r="V313" s="311">
        <f t="shared" si="11"/>
        <v>53.498457544579622</v>
      </c>
    </row>
    <row r="314" spans="1:22" ht="15" x14ac:dyDescent="0.25">
      <c r="A314"/>
      <c r="B314" s="93">
        <v>2022</v>
      </c>
      <c r="C314" s="127">
        <f t="shared" ref="C314:V315" si="12">(C304+C294)/C299*100</f>
        <v>48.805329798737311</v>
      </c>
      <c r="D314" s="127">
        <f t="shared" si="12"/>
        <v>52.938096346288113</v>
      </c>
      <c r="E314" s="127">
        <f t="shared" si="12"/>
        <v>49.44209311273567</v>
      </c>
      <c r="F314" s="127">
        <f t="shared" si="12"/>
        <v>48.487846240814022</v>
      </c>
      <c r="G314" s="127">
        <f t="shared" si="12"/>
        <v>48.757930960318312</v>
      </c>
      <c r="H314" s="127">
        <f t="shared" si="12"/>
        <v>51.866560762509927</v>
      </c>
      <c r="I314" s="127">
        <f t="shared" si="12"/>
        <v>54.002653693056168</v>
      </c>
      <c r="J314" s="127">
        <f t="shared" si="12"/>
        <v>58.716758125791472</v>
      </c>
      <c r="K314" s="363">
        <f t="shared" si="12"/>
        <v>51.563654465899866</v>
      </c>
      <c r="L314" s="127">
        <f t="shared" si="12"/>
        <v>48.193579782860404</v>
      </c>
      <c r="M314" s="127">
        <f t="shared" si="12"/>
        <v>49.077774362127272</v>
      </c>
      <c r="N314" s="127">
        <f t="shared" si="12"/>
        <v>48.578742937853107</v>
      </c>
      <c r="O314" s="127">
        <f t="shared" si="12"/>
        <v>45.436893203883493</v>
      </c>
      <c r="P314" s="127">
        <f t="shared" si="12"/>
        <v>50.429311135872055</v>
      </c>
      <c r="Q314" s="127">
        <f t="shared" si="12"/>
        <v>51.193120101721689</v>
      </c>
      <c r="R314" s="127">
        <f t="shared" si="12"/>
        <v>51.455760734111244</v>
      </c>
      <c r="S314" s="127">
        <f t="shared" si="12"/>
        <v>52.473320778405522</v>
      </c>
      <c r="T314" s="127">
        <f t="shared" si="12"/>
        <v>51.57901714103906</v>
      </c>
      <c r="U314" s="127">
        <f t="shared" si="12"/>
        <v>51.34211020924846</v>
      </c>
      <c r="V314" s="311">
        <f t="shared" si="12"/>
        <v>53.630277441628849</v>
      </c>
    </row>
    <row r="315" spans="1:22" ht="15" x14ac:dyDescent="0.25">
      <c r="A315"/>
      <c r="B315" s="93">
        <v>2023</v>
      </c>
      <c r="C315" s="127">
        <f t="shared" si="12"/>
        <v>48.640862255965295</v>
      </c>
      <c r="D315" s="127">
        <f t="shared" si="12"/>
        <v>52.445174817249395</v>
      </c>
      <c r="E315" s="127">
        <f t="shared" si="12"/>
        <v>49.793310785419017</v>
      </c>
      <c r="F315" s="127">
        <f t="shared" si="12"/>
        <v>47.957581279928654</v>
      </c>
      <c r="G315" s="127">
        <f t="shared" si="12"/>
        <v>47.364861349565579</v>
      </c>
      <c r="H315" s="127">
        <f t="shared" si="12"/>
        <v>51.275115919629059</v>
      </c>
      <c r="I315" s="127">
        <f t="shared" si="12"/>
        <v>53.152364273204903</v>
      </c>
      <c r="J315" s="127">
        <f t="shared" si="12"/>
        <v>58.972252306083583</v>
      </c>
      <c r="K315" s="363">
        <f t="shared" si="12"/>
        <v>51.207978323356997</v>
      </c>
      <c r="L315" s="127">
        <f t="shared" si="12"/>
        <v>48.32494443718133</v>
      </c>
      <c r="M315" s="127">
        <f t="shared" si="12"/>
        <v>48.770614692653673</v>
      </c>
      <c r="N315" s="127">
        <f t="shared" si="12"/>
        <v>48.120886733633526</v>
      </c>
      <c r="O315" s="127">
        <f t="shared" si="12"/>
        <v>44.990548204158792</v>
      </c>
      <c r="P315" s="127">
        <f t="shared" si="12"/>
        <v>49.871103820014064</v>
      </c>
      <c r="Q315" s="127">
        <f t="shared" si="12"/>
        <v>50.867184188806355</v>
      </c>
      <c r="R315" s="127">
        <f t="shared" si="12"/>
        <v>51.683879658733723</v>
      </c>
      <c r="S315" s="127">
        <f t="shared" si="12"/>
        <v>52.14746319503589</v>
      </c>
      <c r="T315" s="127">
        <f t="shared" si="12"/>
        <v>51.288046907435849</v>
      </c>
      <c r="U315" s="127">
        <f t="shared" si="12"/>
        <v>51.276790195514501</v>
      </c>
      <c r="V315" s="311">
        <f t="shared" si="12"/>
        <v>53.416440593012226</v>
      </c>
    </row>
  </sheetData>
  <mergeCells count="1">
    <mergeCell ref="A261:C261"/>
  </mergeCells>
  <phoneticPr fontId="11" type="noConversion"/>
  <pageMargins left="7.0000000000000007E-2" right="0.74803149606299213" top="0.98425196850393704" bottom="3.53" header="0" footer="0"/>
  <pageSetup paperSize="9" orientation="landscape" r:id="rId1"/>
  <headerFooter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I42"/>
  <sheetViews>
    <sheetView topLeftCell="M22" workbookViewId="0">
      <selection activeCell="AH39" sqref="AH39:AI39"/>
    </sheetView>
  </sheetViews>
  <sheetFormatPr baseColWidth="10" defaultColWidth="11.42578125" defaultRowHeight="12.75" x14ac:dyDescent="0.2"/>
  <cols>
    <col min="1" max="1" width="35.140625" style="25" customWidth="1"/>
    <col min="2" max="2" width="11.5703125" customWidth="1"/>
    <col min="3" max="3" width="11.85546875" customWidth="1"/>
    <col min="4" max="4" width="11.42578125" customWidth="1"/>
    <col min="5" max="5" width="12" customWidth="1"/>
    <col min="6" max="6" width="12.28515625" customWidth="1"/>
    <col min="7" max="7" width="11.7109375" bestFit="1" customWidth="1"/>
    <col min="8" max="8" width="12.140625" customWidth="1"/>
    <col min="11" max="11" width="11.7109375" bestFit="1" customWidth="1"/>
    <col min="12" max="12" width="11.7109375" customWidth="1"/>
    <col min="13" max="13" width="11.7109375" bestFit="1" customWidth="1"/>
    <col min="14" max="17" width="11.7109375" customWidth="1"/>
    <col min="18" max="18" width="11.7109375" bestFit="1" customWidth="1"/>
    <col min="19" max="19" width="11.7109375" customWidth="1"/>
  </cols>
  <sheetData>
    <row r="1" spans="1:19" ht="13.5" thickBot="1" x14ac:dyDescent="0.25">
      <c r="A1" s="22"/>
    </row>
    <row r="2" spans="1:19" s="3" customFormat="1" ht="30.75" thickBot="1" x14ac:dyDescent="0.3">
      <c r="A2" s="117" t="s">
        <v>28</v>
      </c>
    </row>
    <row r="3" spans="1:19" ht="15" x14ac:dyDescent="0.25">
      <c r="A3" s="97" t="s">
        <v>89</v>
      </c>
    </row>
    <row r="4" spans="1:19" ht="15.75" thickBot="1" x14ac:dyDescent="0.3">
      <c r="A4" s="96" t="s">
        <v>29</v>
      </c>
    </row>
    <row r="5" spans="1:19" ht="15" x14ac:dyDescent="0.25">
      <c r="A5" s="119"/>
      <c r="B5" s="89">
        <v>2006</v>
      </c>
      <c r="C5" s="89">
        <v>2007</v>
      </c>
      <c r="D5" s="89">
        <v>2008</v>
      </c>
      <c r="E5" s="89">
        <v>2009</v>
      </c>
      <c r="F5" s="89">
        <v>2010</v>
      </c>
      <c r="G5" s="89">
        <v>2011</v>
      </c>
      <c r="H5" s="89">
        <v>2012</v>
      </c>
      <c r="I5" s="89">
        <v>2013</v>
      </c>
      <c r="J5" s="89">
        <v>2014</v>
      </c>
      <c r="K5" s="89">
        <v>2015</v>
      </c>
      <c r="L5" s="89">
        <v>2016</v>
      </c>
      <c r="M5" s="90">
        <v>2017</v>
      </c>
      <c r="N5" s="89">
        <v>2018</v>
      </c>
      <c r="O5" s="90">
        <v>2019</v>
      </c>
      <c r="P5" s="90">
        <v>2020</v>
      </c>
      <c r="Q5" s="90">
        <v>2021</v>
      </c>
      <c r="R5" s="90">
        <v>2022</v>
      </c>
    </row>
    <row r="6" spans="1:19" ht="15" x14ac:dyDescent="0.25">
      <c r="A6" s="120" t="s">
        <v>17</v>
      </c>
      <c r="B6" s="123">
        <v>6957</v>
      </c>
      <c r="C6" s="123">
        <v>6970</v>
      </c>
      <c r="D6" s="123">
        <v>7086.8001999999997</v>
      </c>
      <c r="E6" s="123">
        <v>7118</v>
      </c>
      <c r="F6" s="123">
        <v>7118</v>
      </c>
      <c r="G6" s="123">
        <v>7151</v>
      </c>
      <c r="H6" s="123">
        <v>7151</v>
      </c>
      <c r="I6" s="123">
        <v>7151</v>
      </c>
      <c r="J6" s="123">
        <v>7151</v>
      </c>
      <c r="K6" s="123">
        <v>7225</v>
      </c>
      <c r="L6" s="123">
        <v>7225</v>
      </c>
      <c r="M6" s="123">
        <v>7225</v>
      </c>
      <c r="N6" s="123">
        <v>7225</v>
      </c>
      <c r="O6" s="123">
        <v>7225</v>
      </c>
      <c r="P6" s="123">
        <v>7225</v>
      </c>
      <c r="Q6" s="123"/>
      <c r="R6" s="124"/>
    </row>
    <row r="7" spans="1:19" s="3" customFormat="1" ht="15" x14ac:dyDescent="0.25">
      <c r="A7" s="118" t="s">
        <v>18</v>
      </c>
      <c r="B7" s="125">
        <v>17.170000000000002</v>
      </c>
      <c r="C7" s="125">
        <v>17.54</v>
      </c>
      <c r="D7" s="125">
        <v>17.84</v>
      </c>
      <c r="E7" s="125">
        <v>17.920000000000002</v>
      </c>
      <c r="F7" s="125">
        <v>17.920000000000002</v>
      </c>
      <c r="G7" s="125">
        <v>18.010000000000002</v>
      </c>
      <c r="H7" s="125">
        <v>18.010000000000002</v>
      </c>
      <c r="I7" s="125">
        <v>18.010000000000002</v>
      </c>
      <c r="J7" s="125">
        <v>18.010000000000002</v>
      </c>
      <c r="K7" s="125">
        <v>18.16</v>
      </c>
      <c r="L7" s="125">
        <v>18.16</v>
      </c>
      <c r="M7" s="125">
        <v>18.16</v>
      </c>
      <c r="N7" s="125">
        <v>18.16</v>
      </c>
      <c r="O7" s="125">
        <v>18.16</v>
      </c>
      <c r="P7" s="125">
        <v>18.16</v>
      </c>
      <c r="Q7" s="125"/>
      <c r="R7" s="126"/>
      <c r="S7"/>
    </row>
    <row r="8" spans="1:19" ht="30" x14ac:dyDescent="0.25">
      <c r="A8" s="121" t="s">
        <v>13</v>
      </c>
      <c r="B8" s="127">
        <v>231155</v>
      </c>
      <c r="C8" s="127">
        <v>237039</v>
      </c>
      <c r="D8" s="127">
        <v>238646</v>
      </c>
      <c r="E8" s="127">
        <v>241187</v>
      </c>
      <c r="F8" s="127">
        <v>243525</v>
      </c>
      <c r="G8" s="127">
        <v>243866</v>
      </c>
      <c r="H8" s="127">
        <v>244575</v>
      </c>
      <c r="I8" s="127">
        <v>244787</v>
      </c>
      <c r="J8" s="127">
        <v>245099</v>
      </c>
      <c r="K8" s="127">
        <v>245806</v>
      </c>
      <c r="L8" s="127">
        <v>246909</v>
      </c>
      <c r="M8" s="127">
        <v>248487</v>
      </c>
      <c r="N8" s="127">
        <v>250693</v>
      </c>
      <c r="O8" s="127">
        <v>252046</v>
      </c>
      <c r="P8" s="127">
        <v>253419</v>
      </c>
      <c r="Q8" s="127">
        <v>255102</v>
      </c>
      <c r="R8" s="126">
        <v>256457</v>
      </c>
    </row>
    <row r="9" spans="1:19" ht="45" x14ac:dyDescent="0.25">
      <c r="A9" s="118" t="s">
        <v>14</v>
      </c>
      <c r="B9" s="123">
        <v>41</v>
      </c>
      <c r="C9" s="123">
        <v>39.6</v>
      </c>
      <c r="D9" s="123">
        <v>39.799999999999997</v>
      </c>
      <c r="E9" s="123">
        <v>39.799999999999997</v>
      </c>
      <c r="F9" s="123">
        <v>40</v>
      </c>
      <c r="G9" s="123">
        <v>40</v>
      </c>
      <c r="H9" s="123">
        <v>39.200000000000003</v>
      </c>
      <c r="I9" s="123">
        <v>39</v>
      </c>
      <c r="J9" s="123">
        <v>39</v>
      </c>
      <c r="K9" s="123">
        <v>39</v>
      </c>
      <c r="L9" s="123">
        <v>39.1</v>
      </c>
      <c r="M9" s="123">
        <v>39</v>
      </c>
      <c r="N9" s="123">
        <v>40</v>
      </c>
      <c r="O9" s="123">
        <v>40</v>
      </c>
      <c r="P9" s="123">
        <v>40</v>
      </c>
      <c r="Q9" s="123">
        <v>41</v>
      </c>
      <c r="R9" s="124"/>
    </row>
    <row r="10" spans="1:19" ht="15" x14ac:dyDescent="0.25">
      <c r="A10" s="121" t="s">
        <v>21</v>
      </c>
      <c r="B10" s="125">
        <v>84</v>
      </c>
      <c r="C10" s="125">
        <v>84.5</v>
      </c>
      <c r="D10" s="125">
        <v>85.5</v>
      </c>
      <c r="E10" s="125">
        <v>85.5</v>
      </c>
      <c r="F10" s="125">
        <v>85.5</v>
      </c>
      <c r="G10" s="125" t="s">
        <v>430</v>
      </c>
      <c r="H10" s="125" t="s">
        <v>430</v>
      </c>
      <c r="I10" s="125" t="s">
        <v>430</v>
      </c>
      <c r="J10" s="125" t="s">
        <v>430</v>
      </c>
      <c r="K10" s="125" t="s">
        <v>430</v>
      </c>
      <c r="L10" s="125" t="s">
        <v>430</v>
      </c>
      <c r="M10" s="125">
        <v>87.6</v>
      </c>
      <c r="N10" s="125">
        <v>87</v>
      </c>
      <c r="O10" s="125">
        <v>87.8</v>
      </c>
      <c r="P10" s="125">
        <v>88.3</v>
      </c>
      <c r="Q10" s="125">
        <v>88.6</v>
      </c>
      <c r="R10" s="126"/>
    </row>
    <row r="11" spans="1:19" ht="15" x14ac:dyDescent="0.25">
      <c r="A11" s="118" t="s">
        <v>15</v>
      </c>
      <c r="B11" s="127"/>
      <c r="C11" s="127">
        <v>1.5</v>
      </c>
      <c r="D11" s="127">
        <v>1.49</v>
      </c>
      <c r="E11" s="127">
        <v>1.49</v>
      </c>
      <c r="F11" s="127">
        <v>1.52</v>
      </c>
      <c r="G11" s="127">
        <v>1.52</v>
      </c>
      <c r="H11" s="127">
        <v>1.51</v>
      </c>
      <c r="I11" s="125" t="s">
        <v>430</v>
      </c>
      <c r="J11" s="125" t="s">
        <v>430</v>
      </c>
      <c r="K11" s="125" t="s">
        <v>430</v>
      </c>
      <c r="L11" s="125">
        <v>1.54</v>
      </c>
      <c r="M11" s="125"/>
      <c r="N11" s="125"/>
      <c r="O11" s="125"/>
      <c r="P11" s="125"/>
      <c r="Q11" s="125"/>
      <c r="R11" s="126"/>
    </row>
    <row r="12" spans="1:19" ht="15" x14ac:dyDescent="0.25">
      <c r="A12" s="121" t="s">
        <v>16</v>
      </c>
      <c r="B12" s="123"/>
      <c r="C12" s="123"/>
      <c r="D12" s="123"/>
      <c r="E12" s="123">
        <v>0.53</v>
      </c>
      <c r="F12" s="123">
        <v>0.54</v>
      </c>
      <c r="G12" s="123">
        <v>0.53</v>
      </c>
      <c r="H12" s="123">
        <v>0.54</v>
      </c>
      <c r="I12" s="123">
        <v>0.54</v>
      </c>
      <c r="J12" s="123">
        <v>0.54</v>
      </c>
      <c r="K12" s="123">
        <v>0.54</v>
      </c>
      <c r="L12" s="123">
        <v>0.55000000000000004</v>
      </c>
      <c r="M12" s="123">
        <v>0.55000000000000004</v>
      </c>
      <c r="N12" s="123">
        <v>0.56000000000000005</v>
      </c>
      <c r="O12" s="123">
        <v>0.57999999999999996</v>
      </c>
      <c r="P12" s="123"/>
      <c r="Q12" s="123"/>
      <c r="R12" s="124"/>
    </row>
    <row r="13" spans="1:19" ht="30" x14ac:dyDescent="0.25">
      <c r="A13" s="118" t="s">
        <v>22</v>
      </c>
      <c r="B13" s="125">
        <v>38885</v>
      </c>
      <c r="C13" s="125">
        <v>39964</v>
      </c>
      <c r="D13" s="125">
        <v>39964</v>
      </c>
      <c r="E13" s="125">
        <v>41622</v>
      </c>
      <c r="F13" s="125">
        <v>56284</v>
      </c>
      <c r="G13" s="125">
        <v>60540</v>
      </c>
      <c r="H13" s="125">
        <v>63578</v>
      </c>
      <c r="I13" s="125">
        <v>63578</v>
      </c>
      <c r="J13" s="125">
        <v>63578</v>
      </c>
      <c r="K13" s="125">
        <v>63578</v>
      </c>
      <c r="L13" s="125">
        <v>63992</v>
      </c>
      <c r="M13" s="125">
        <v>66619</v>
      </c>
      <c r="N13" s="125">
        <v>63119</v>
      </c>
      <c r="O13" s="125">
        <v>64511</v>
      </c>
      <c r="P13" s="125">
        <v>66822</v>
      </c>
      <c r="Q13" s="125"/>
      <c r="R13" s="126"/>
    </row>
    <row r="14" spans="1:19" ht="30" x14ac:dyDescent="0.25">
      <c r="A14" s="121" t="s">
        <v>23</v>
      </c>
      <c r="B14" s="127">
        <v>5500</v>
      </c>
      <c r="C14" s="127">
        <v>5500</v>
      </c>
      <c r="D14" s="127">
        <v>5500</v>
      </c>
      <c r="E14" s="127">
        <v>11590</v>
      </c>
      <c r="F14" s="127">
        <v>21280</v>
      </c>
      <c r="G14" s="127">
        <v>27780</v>
      </c>
      <c r="H14" s="127">
        <v>32020</v>
      </c>
      <c r="I14" s="127">
        <v>33963</v>
      </c>
      <c r="J14" s="127">
        <v>35320</v>
      </c>
      <c r="K14" s="127">
        <v>40194</v>
      </c>
      <c r="L14" s="127">
        <v>43085</v>
      </c>
      <c r="M14" s="127">
        <v>44025</v>
      </c>
      <c r="N14" s="127">
        <v>44025</v>
      </c>
      <c r="O14" s="127">
        <v>44025</v>
      </c>
      <c r="P14" s="127">
        <v>44025</v>
      </c>
      <c r="Q14" s="127"/>
      <c r="R14" s="126"/>
    </row>
    <row r="15" spans="1:19" ht="30" x14ac:dyDescent="0.25">
      <c r="A15" s="118" t="s">
        <v>24</v>
      </c>
      <c r="B15" s="123">
        <v>60675</v>
      </c>
      <c r="C15" s="123">
        <v>60675</v>
      </c>
      <c r="D15" s="123">
        <v>60675</v>
      </c>
      <c r="E15" s="123">
        <v>73268</v>
      </c>
      <c r="F15" s="123">
        <v>78976</v>
      </c>
      <c r="G15" s="123">
        <v>78976</v>
      </c>
      <c r="H15" s="123">
        <v>90246</v>
      </c>
      <c r="I15" s="123">
        <v>96053</v>
      </c>
      <c r="J15" s="123" t="s">
        <v>430</v>
      </c>
      <c r="K15" s="123" t="s">
        <v>430</v>
      </c>
      <c r="L15" s="123" t="s">
        <v>430</v>
      </c>
      <c r="M15" s="123" t="s">
        <v>430</v>
      </c>
      <c r="N15" s="123" t="s">
        <v>430</v>
      </c>
      <c r="O15" s="123" t="s">
        <v>430</v>
      </c>
      <c r="P15" s="123"/>
      <c r="Q15" s="123"/>
      <c r="R15" s="124"/>
    </row>
    <row r="16" spans="1:19" ht="15" x14ac:dyDescent="0.25">
      <c r="A16" s="121" t="s">
        <v>20</v>
      </c>
      <c r="B16" s="125">
        <v>65000</v>
      </c>
      <c r="C16" s="125">
        <v>65000</v>
      </c>
      <c r="D16" s="125">
        <v>71500</v>
      </c>
      <c r="E16" s="125">
        <v>78650</v>
      </c>
      <c r="F16" s="125">
        <v>78650</v>
      </c>
      <c r="G16" s="125">
        <v>78650</v>
      </c>
      <c r="H16" s="125">
        <v>78650</v>
      </c>
      <c r="I16" s="125">
        <v>78650</v>
      </c>
      <c r="J16" s="125">
        <v>78650</v>
      </c>
      <c r="K16" s="125">
        <v>78650</v>
      </c>
      <c r="L16" s="125">
        <v>65175</v>
      </c>
      <c r="M16" s="125">
        <v>65175</v>
      </c>
      <c r="N16" s="125">
        <v>65175</v>
      </c>
      <c r="O16" s="125">
        <v>65175</v>
      </c>
      <c r="P16" s="125">
        <v>65175</v>
      </c>
      <c r="Q16" s="125"/>
      <c r="R16" s="126"/>
    </row>
    <row r="17" spans="1:35" ht="15" x14ac:dyDescent="0.25">
      <c r="A17" s="118" t="s">
        <v>25</v>
      </c>
      <c r="B17" s="127">
        <v>3375235</v>
      </c>
      <c r="C17" s="127">
        <v>3450672</v>
      </c>
      <c r="D17" s="127">
        <v>3652035</v>
      </c>
      <c r="E17" s="127">
        <v>3730905</v>
      </c>
      <c r="F17" s="127">
        <v>3788640</v>
      </c>
      <c r="G17" s="127">
        <v>3953318</v>
      </c>
      <c r="H17" s="127">
        <v>4019535</v>
      </c>
      <c r="I17" s="127">
        <v>4082356</v>
      </c>
      <c r="J17" s="127">
        <v>4278416</v>
      </c>
      <c r="K17" s="127">
        <v>4352944</v>
      </c>
      <c r="L17" s="127">
        <v>4369158</v>
      </c>
      <c r="M17" s="127">
        <v>4369158</v>
      </c>
      <c r="N17" s="127">
        <v>4392464</v>
      </c>
      <c r="O17" s="127">
        <v>4876206</v>
      </c>
      <c r="P17" s="127">
        <v>5854950</v>
      </c>
      <c r="Q17" s="127">
        <v>6583530</v>
      </c>
      <c r="R17" s="126"/>
    </row>
    <row r="18" spans="1:35" ht="15.75" thickBot="1" x14ac:dyDescent="0.3">
      <c r="A18" s="122" t="s">
        <v>19</v>
      </c>
      <c r="B18" s="128">
        <v>5.88</v>
      </c>
      <c r="C18" s="128">
        <v>6.01</v>
      </c>
      <c r="D18" s="128">
        <v>6.33</v>
      </c>
      <c r="E18" s="128">
        <v>6.46</v>
      </c>
      <c r="F18" s="128">
        <v>6.57</v>
      </c>
      <c r="G18" s="128">
        <v>6.85</v>
      </c>
      <c r="H18" s="128">
        <v>6.99</v>
      </c>
      <c r="I18" s="128">
        <v>7.1</v>
      </c>
      <c r="J18" s="128">
        <v>7.48</v>
      </c>
      <c r="K18" s="128">
        <v>7.6</v>
      </c>
      <c r="L18" s="128">
        <v>7.67</v>
      </c>
      <c r="M18" s="128">
        <v>7.67</v>
      </c>
      <c r="N18" s="128">
        <v>9.0299999999999994</v>
      </c>
      <c r="O18" s="128">
        <v>9.5</v>
      </c>
      <c r="P18" s="128">
        <v>9.85</v>
      </c>
      <c r="Q18" s="128">
        <v>11.35</v>
      </c>
      <c r="R18" s="129"/>
    </row>
    <row r="20" spans="1:35" x14ac:dyDescent="0.2">
      <c r="A20" s="22"/>
    </row>
    <row r="21" spans="1:35" ht="13.5" thickBot="1" x14ac:dyDescent="0.25"/>
    <row r="22" spans="1:35" ht="15.75" thickBot="1" x14ac:dyDescent="0.3">
      <c r="A22" s="117" t="s">
        <v>513</v>
      </c>
    </row>
    <row r="23" spans="1:35" ht="15" x14ac:dyDescent="0.25">
      <c r="A23" s="97" t="s">
        <v>514</v>
      </c>
    </row>
    <row r="24" spans="1:35" s="3" customFormat="1" ht="60.75" thickBot="1" x14ac:dyDescent="0.3">
      <c r="A24" s="96" t="s">
        <v>515</v>
      </c>
      <c r="F24" s="19"/>
    </row>
    <row r="25" spans="1:35" ht="45.75" thickBot="1" x14ac:dyDescent="0.3">
      <c r="B25" s="130" t="s">
        <v>516</v>
      </c>
      <c r="F25" s="6"/>
      <c r="U25" s="130" t="s">
        <v>537</v>
      </c>
    </row>
    <row r="26" spans="1:35" ht="15.75" thickBot="1" x14ac:dyDescent="0.3">
      <c r="D26" s="89">
        <v>2008</v>
      </c>
      <c r="E26" s="89">
        <v>2009</v>
      </c>
      <c r="F26" s="89">
        <v>2010</v>
      </c>
      <c r="G26" s="89">
        <v>2011</v>
      </c>
      <c r="H26" s="89">
        <v>2012</v>
      </c>
      <c r="I26" s="89">
        <v>2013</v>
      </c>
      <c r="J26" s="89">
        <v>2014</v>
      </c>
      <c r="K26" s="89">
        <v>2015</v>
      </c>
      <c r="L26" s="89">
        <v>2016</v>
      </c>
      <c r="M26" s="89">
        <v>2017</v>
      </c>
      <c r="N26" s="89">
        <v>2018</v>
      </c>
      <c r="O26" s="89">
        <v>2019</v>
      </c>
      <c r="P26" s="89">
        <v>2020</v>
      </c>
      <c r="Q26" s="89">
        <v>2021</v>
      </c>
      <c r="R26" s="89">
        <v>2022</v>
      </c>
      <c r="S26" s="89">
        <v>2023</v>
      </c>
      <c r="U26" s="89">
        <v>2009</v>
      </c>
      <c r="V26" s="89">
        <v>2010</v>
      </c>
      <c r="W26" s="89">
        <v>2011</v>
      </c>
      <c r="X26" s="89">
        <v>2012</v>
      </c>
      <c r="Y26" s="89">
        <v>2013</v>
      </c>
      <c r="Z26" s="89">
        <v>2014</v>
      </c>
      <c r="AA26" s="89">
        <v>2015</v>
      </c>
      <c r="AB26" s="89">
        <v>2016</v>
      </c>
      <c r="AC26" s="89">
        <v>2017</v>
      </c>
      <c r="AD26" s="89">
        <v>2018</v>
      </c>
      <c r="AE26" s="89">
        <v>2019</v>
      </c>
      <c r="AF26" s="89">
        <v>2020</v>
      </c>
      <c r="AG26" s="89">
        <v>2021</v>
      </c>
      <c r="AH26" s="89">
        <v>2022</v>
      </c>
      <c r="AI26" s="89">
        <v>2023</v>
      </c>
    </row>
    <row r="27" spans="1:35" ht="30.75" thickBot="1" x14ac:dyDescent="0.3">
      <c r="C27" s="98" t="s">
        <v>788</v>
      </c>
      <c r="D27" s="127"/>
      <c r="E27" s="127"/>
      <c r="F27" s="127"/>
      <c r="G27" s="127"/>
      <c r="H27" s="127"/>
      <c r="I27" s="127">
        <v>75568</v>
      </c>
      <c r="J27" s="127">
        <v>82105</v>
      </c>
      <c r="K27" s="127">
        <v>82105</v>
      </c>
      <c r="L27" s="127">
        <v>82105</v>
      </c>
      <c r="M27" s="127">
        <v>82121</v>
      </c>
      <c r="N27" s="127">
        <v>83887</v>
      </c>
      <c r="O27" s="127">
        <v>81165</v>
      </c>
      <c r="P27" s="127">
        <v>83690</v>
      </c>
      <c r="Q27" s="127">
        <v>85277</v>
      </c>
      <c r="R27" s="127">
        <v>121311</v>
      </c>
      <c r="S27" s="127">
        <v>119557</v>
      </c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</row>
    <row r="28" spans="1:35" ht="15.75" thickBot="1" x14ac:dyDescent="0.3">
      <c r="B28" s="98" t="s">
        <v>517</v>
      </c>
      <c r="C28" s="98" t="s">
        <v>518</v>
      </c>
      <c r="D28" s="127">
        <v>242571</v>
      </c>
      <c r="E28" s="127">
        <v>240895</v>
      </c>
      <c r="F28" s="127">
        <v>240895</v>
      </c>
      <c r="G28" s="127">
        <v>244091</v>
      </c>
      <c r="H28" s="127">
        <v>250477</v>
      </c>
      <c r="I28" s="127">
        <v>175362</v>
      </c>
      <c r="J28" s="127">
        <v>180819</v>
      </c>
      <c r="K28" s="127">
        <v>182160</v>
      </c>
      <c r="L28" s="127">
        <v>182500</v>
      </c>
      <c r="M28" s="127">
        <v>182500</v>
      </c>
      <c r="N28" s="127">
        <v>179021</v>
      </c>
      <c r="O28" s="127">
        <v>160130</v>
      </c>
      <c r="P28" s="127">
        <v>163433</v>
      </c>
      <c r="Q28" s="127">
        <v>163958</v>
      </c>
      <c r="R28" s="127">
        <v>115099</v>
      </c>
      <c r="S28" s="127">
        <v>90477</v>
      </c>
      <c r="U28" s="127">
        <v>247227</v>
      </c>
      <c r="V28" s="127">
        <v>247227</v>
      </c>
      <c r="W28" s="127">
        <v>247227</v>
      </c>
      <c r="X28" s="127">
        <v>247227</v>
      </c>
      <c r="Y28" s="127">
        <v>247227</v>
      </c>
      <c r="Z28" s="127">
        <v>247227</v>
      </c>
      <c r="AA28" s="127">
        <v>247227</v>
      </c>
      <c r="AB28" s="127">
        <v>247227</v>
      </c>
      <c r="AC28" s="127">
        <v>543710</v>
      </c>
      <c r="AD28" s="127"/>
      <c r="AE28" s="127">
        <v>638127</v>
      </c>
      <c r="AF28" s="127">
        <v>638127</v>
      </c>
      <c r="AG28" s="127"/>
      <c r="AH28" s="127"/>
      <c r="AI28" s="127"/>
    </row>
    <row r="29" spans="1:35" ht="15.75" thickBot="1" x14ac:dyDescent="0.3">
      <c r="A29" s="22"/>
      <c r="B29" s="98" t="s">
        <v>519</v>
      </c>
      <c r="C29" s="98" t="s">
        <v>520</v>
      </c>
      <c r="D29" s="127">
        <v>72541</v>
      </c>
      <c r="E29" s="127">
        <v>93978</v>
      </c>
      <c r="F29" s="127">
        <v>115538</v>
      </c>
      <c r="G29" s="127">
        <v>114493</v>
      </c>
      <c r="H29" s="127">
        <v>116331</v>
      </c>
      <c r="I29" s="127">
        <v>116331</v>
      </c>
      <c r="J29" s="127">
        <v>120549</v>
      </c>
      <c r="K29" s="127">
        <v>121136</v>
      </c>
      <c r="L29" s="127">
        <v>121136</v>
      </c>
      <c r="M29" s="127">
        <v>124982</v>
      </c>
      <c r="N29" s="127">
        <v>135947</v>
      </c>
      <c r="O29" s="127">
        <v>136359</v>
      </c>
      <c r="P29" s="127">
        <v>153872.57</v>
      </c>
      <c r="Q29" s="127">
        <v>154002</v>
      </c>
      <c r="R29" s="127">
        <v>156861</v>
      </c>
      <c r="S29" s="127">
        <v>163401</v>
      </c>
      <c r="U29" s="127">
        <v>917293</v>
      </c>
      <c r="V29" s="127">
        <v>911654</v>
      </c>
      <c r="W29" s="127">
        <v>727293</v>
      </c>
      <c r="X29" s="127">
        <v>727293</v>
      </c>
      <c r="Y29" s="127">
        <v>727293</v>
      </c>
      <c r="Z29" s="127">
        <v>727293</v>
      </c>
      <c r="AA29" s="127">
        <v>729911</v>
      </c>
      <c r="AB29" s="127">
        <v>729911</v>
      </c>
      <c r="AC29" s="127">
        <v>1321708</v>
      </c>
      <c r="AD29" s="127"/>
      <c r="AE29" s="127">
        <v>1394796.31</v>
      </c>
      <c r="AF29" s="127">
        <v>1390031.31</v>
      </c>
      <c r="AG29" s="127"/>
      <c r="AH29" s="127"/>
      <c r="AI29" s="127"/>
    </row>
    <row r="30" spans="1:35" ht="30.75" thickBot="1" x14ac:dyDescent="0.3">
      <c r="A30" s="22"/>
      <c r="B30" s="98" t="s">
        <v>521</v>
      </c>
      <c r="C30" s="98" t="s">
        <v>522</v>
      </c>
      <c r="D30" s="127">
        <v>69535</v>
      </c>
      <c r="E30" s="127">
        <v>89329</v>
      </c>
      <c r="F30" s="127">
        <v>87401</v>
      </c>
      <c r="G30" s="127">
        <v>114495</v>
      </c>
      <c r="H30" s="127">
        <v>118862</v>
      </c>
      <c r="I30" s="127">
        <v>119406</v>
      </c>
      <c r="J30" s="127">
        <v>123187</v>
      </c>
      <c r="K30" s="127">
        <v>133891</v>
      </c>
      <c r="L30" s="127">
        <v>134367</v>
      </c>
      <c r="M30" s="127">
        <v>131976</v>
      </c>
      <c r="N30" s="127">
        <v>132251</v>
      </c>
      <c r="O30" s="127">
        <v>143898.68</v>
      </c>
      <c r="P30" s="127">
        <v>155519.67999999999</v>
      </c>
      <c r="Q30" s="127">
        <v>151853.68</v>
      </c>
      <c r="R30" s="127">
        <v>154147.68</v>
      </c>
      <c r="S30" s="127">
        <v>209181.68</v>
      </c>
      <c r="U30" s="127" t="s">
        <v>430</v>
      </c>
      <c r="V30" s="127" t="s">
        <v>430</v>
      </c>
      <c r="W30" s="127"/>
      <c r="X30" s="127"/>
      <c r="Y30" s="127"/>
      <c r="Z30" s="127"/>
      <c r="AA30" s="127"/>
      <c r="AB30" s="127"/>
      <c r="AC30" s="127">
        <v>190000</v>
      </c>
      <c r="AD30" s="127"/>
      <c r="AE30" s="127">
        <v>372315</v>
      </c>
      <c r="AF30" s="127">
        <v>362205</v>
      </c>
      <c r="AG30" s="127"/>
      <c r="AH30" s="127"/>
      <c r="AI30" s="127"/>
    </row>
    <row r="31" spans="1:35" ht="30.75" thickBot="1" x14ac:dyDescent="0.3">
      <c r="A31" s="22"/>
      <c r="B31" s="98" t="s">
        <v>523</v>
      </c>
      <c r="C31" s="98" t="s">
        <v>524</v>
      </c>
      <c r="D31" s="127">
        <v>103945</v>
      </c>
      <c r="E31" s="127">
        <v>107214</v>
      </c>
      <c r="F31" s="127">
        <v>82036</v>
      </c>
      <c r="G31" s="127">
        <v>82036</v>
      </c>
      <c r="H31" s="127">
        <v>89919</v>
      </c>
      <c r="I31" s="127">
        <v>89521</v>
      </c>
      <c r="J31" s="127">
        <v>107895</v>
      </c>
      <c r="K31" s="127">
        <v>107945</v>
      </c>
      <c r="L31" s="127">
        <v>105058</v>
      </c>
      <c r="M31" s="127">
        <v>113562</v>
      </c>
      <c r="N31" s="127">
        <v>113562</v>
      </c>
      <c r="O31" s="127">
        <v>115574</v>
      </c>
      <c r="P31" s="127">
        <v>115574</v>
      </c>
      <c r="Q31" s="127">
        <v>116933</v>
      </c>
      <c r="R31" s="127">
        <v>117860.45</v>
      </c>
      <c r="S31" s="127">
        <v>121983</v>
      </c>
      <c r="U31" s="127" t="s">
        <v>430</v>
      </c>
      <c r="V31" s="127" t="s">
        <v>430</v>
      </c>
      <c r="W31" s="127"/>
      <c r="X31" s="127"/>
      <c r="Y31" s="127"/>
      <c r="Z31" s="127">
        <v>12749</v>
      </c>
      <c r="AA31" s="127">
        <v>12749</v>
      </c>
      <c r="AB31" s="127">
        <v>12749</v>
      </c>
      <c r="AC31" s="127"/>
      <c r="AD31" s="127"/>
      <c r="AE31" s="127">
        <v>6311</v>
      </c>
      <c r="AF31" s="127">
        <v>6311</v>
      </c>
      <c r="AG31" s="127"/>
      <c r="AH31" s="127"/>
      <c r="AI31" s="127"/>
    </row>
    <row r="32" spans="1:35" ht="30.75" thickBot="1" x14ac:dyDescent="0.3">
      <c r="A32" s="22"/>
      <c r="B32" s="98" t="s">
        <v>525</v>
      </c>
      <c r="C32" s="98" t="s">
        <v>526</v>
      </c>
      <c r="D32" s="127">
        <v>113148</v>
      </c>
      <c r="E32" s="127">
        <v>131463</v>
      </c>
      <c r="F32" s="127">
        <v>142713</v>
      </c>
      <c r="G32" s="127">
        <v>142713</v>
      </c>
      <c r="H32" s="127">
        <v>160510</v>
      </c>
      <c r="I32" s="127">
        <v>162978</v>
      </c>
      <c r="J32" s="127">
        <v>164991</v>
      </c>
      <c r="K32" s="127">
        <v>164991</v>
      </c>
      <c r="L32" s="127">
        <v>161120</v>
      </c>
      <c r="M32" s="127">
        <v>160181</v>
      </c>
      <c r="N32" s="127">
        <v>160431</v>
      </c>
      <c r="O32" s="127">
        <v>161181</v>
      </c>
      <c r="P32" s="127">
        <v>161181</v>
      </c>
      <c r="Q32" s="127">
        <v>161552</v>
      </c>
      <c r="R32" s="127">
        <v>212880</v>
      </c>
      <c r="S32" s="127">
        <v>169415</v>
      </c>
      <c r="U32" s="127">
        <v>3500000</v>
      </c>
      <c r="V32" s="127">
        <v>4056129</v>
      </c>
      <c r="W32" s="127">
        <v>3690000</v>
      </c>
      <c r="X32" s="127">
        <v>3690000</v>
      </c>
      <c r="Y32" s="127">
        <v>3690000</v>
      </c>
      <c r="Z32" s="127">
        <v>4097566</v>
      </c>
      <c r="AA32" s="127">
        <v>4097566</v>
      </c>
      <c r="AB32" s="127">
        <v>4097566</v>
      </c>
      <c r="AC32" s="127">
        <v>1925000</v>
      </c>
      <c r="AD32" s="127"/>
      <c r="AE32" s="127">
        <v>2330991</v>
      </c>
      <c r="AF32" s="127">
        <v>2730991</v>
      </c>
      <c r="AG32" s="127"/>
      <c r="AH32" s="127"/>
      <c r="AI32" s="127"/>
    </row>
    <row r="33" spans="1:35" ht="45.75" thickBot="1" x14ac:dyDescent="0.3">
      <c r="A33" s="22"/>
      <c r="B33" s="98" t="s">
        <v>527</v>
      </c>
      <c r="C33" s="98" t="s">
        <v>528</v>
      </c>
      <c r="D33" s="127">
        <v>278764</v>
      </c>
      <c r="E33" s="127">
        <v>254569</v>
      </c>
      <c r="F33" s="127">
        <v>254569</v>
      </c>
      <c r="G33" s="127">
        <v>269150</v>
      </c>
      <c r="H33" s="127">
        <v>273113</v>
      </c>
      <c r="I33" s="127">
        <v>285840</v>
      </c>
      <c r="J33" s="127">
        <v>248342.52</v>
      </c>
      <c r="K33" s="127">
        <v>274229</v>
      </c>
      <c r="L33" s="127">
        <v>339229</v>
      </c>
      <c r="M33" s="127">
        <v>351272</v>
      </c>
      <c r="N33" s="127">
        <v>349765</v>
      </c>
      <c r="O33" s="127">
        <v>340986</v>
      </c>
      <c r="P33" s="127">
        <v>347281</v>
      </c>
      <c r="Q33" s="127">
        <v>352870</v>
      </c>
      <c r="R33" s="127">
        <v>404130.1</v>
      </c>
      <c r="S33" s="127">
        <v>378816</v>
      </c>
      <c r="U33" s="127" t="s">
        <v>430</v>
      </c>
      <c r="V33" s="127" t="s">
        <v>430</v>
      </c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</row>
    <row r="34" spans="1:35" ht="30.75" thickBot="1" x14ac:dyDescent="0.3">
      <c r="A34" s="22"/>
      <c r="B34" s="98" t="s">
        <v>529</v>
      </c>
      <c r="C34" s="98" t="s">
        <v>530</v>
      </c>
      <c r="D34" s="127">
        <v>469238</v>
      </c>
      <c r="E34" s="127">
        <v>379944</v>
      </c>
      <c r="F34" s="127">
        <v>379944</v>
      </c>
      <c r="G34" s="127">
        <v>398640</v>
      </c>
      <c r="H34" s="127">
        <v>414572</v>
      </c>
      <c r="I34" s="127">
        <v>422229</v>
      </c>
      <c r="J34" s="127">
        <v>300794.74</v>
      </c>
      <c r="K34" s="127">
        <v>302097</v>
      </c>
      <c r="L34" s="127">
        <v>434559</v>
      </c>
      <c r="M34" s="127">
        <v>441722</v>
      </c>
      <c r="N34" s="127">
        <v>447316</v>
      </c>
      <c r="O34" s="127">
        <v>436910</v>
      </c>
      <c r="P34" s="127">
        <v>451673</v>
      </c>
      <c r="Q34" s="127">
        <v>452646</v>
      </c>
      <c r="R34" s="127">
        <v>466041</v>
      </c>
      <c r="S34" s="127">
        <v>472611</v>
      </c>
      <c r="U34" s="127" t="s">
        <v>430</v>
      </c>
      <c r="V34" s="127" t="s">
        <v>430</v>
      </c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</row>
    <row r="35" spans="1:35" ht="15.75" thickBot="1" x14ac:dyDescent="0.3">
      <c r="A35" s="22"/>
      <c r="B35" s="98" t="s">
        <v>531</v>
      </c>
      <c r="C35" s="98" t="s">
        <v>532</v>
      </c>
      <c r="D35" s="127">
        <v>71543</v>
      </c>
      <c r="E35" s="127">
        <v>82789</v>
      </c>
      <c r="F35" s="127">
        <v>76460</v>
      </c>
      <c r="G35" s="127">
        <v>76460</v>
      </c>
      <c r="H35" s="127">
        <v>88533</v>
      </c>
      <c r="I35" s="127">
        <v>93144</v>
      </c>
      <c r="J35" s="127">
        <v>118642</v>
      </c>
      <c r="K35" s="127">
        <v>118642</v>
      </c>
      <c r="L35" s="127">
        <v>95676</v>
      </c>
      <c r="M35" s="127">
        <v>119791</v>
      </c>
      <c r="N35" s="127">
        <v>121223</v>
      </c>
      <c r="O35" s="127">
        <v>124671</v>
      </c>
      <c r="P35" s="127">
        <v>147245.14000000001</v>
      </c>
      <c r="Q35" s="127">
        <v>155860.14000000001</v>
      </c>
      <c r="R35" s="127">
        <v>139410</v>
      </c>
      <c r="S35" s="127">
        <v>138860</v>
      </c>
      <c r="U35" s="127" t="s">
        <v>430</v>
      </c>
      <c r="V35" s="127" t="s">
        <v>430</v>
      </c>
      <c r="W35" s="127"/>
      <c r="X35" s="127"/>
      <c r="Y35" s="127"/>
      <c r="Z35" s="127">
        <v>23934</v>
      </c>
      <c r="AA35" s="127">
        <v>23934</v>
      </c>
      <c r="AB35" s="127">
        <v>23934</v>
      </c>
      <c r="AC35" s="127">
        <v>301976</v>
      </c>
      <c r="AD35" s="127"/>
      <c r="AE35" s="127">
        <v>328662</v>
      </c>
      <c r="AF35" s="127">
        <v>328662</v>
      </c>
      <c r="AG35" s="127"/>
      <c r="AH35" s="127"/>
      <c r="AI35" s="127"/>
    </row>
    <row r="36" spans="1:35" ht="15.75" thickBot="1" x14ac:dyDescent="0.3">
      <c r="A36" s="22"/>
      <c r="B36" s="98" t="s">
        <v>533</v>
      </c>
      <c r="C36" s="98" t="s">
        <v>534</v>
      </c>
      <c r="D36" s="127">
        <v>35480</v>
      </c>
      <c r="E36" s="127">
        <v>68311</v>
      </c>
      <c r="F36" s="127">
        <v>73702</v>
      </c>
      <c r="G36" s="127">
        <v>73702</v>
      </c>
      <c r="H36" s="127">
        <v>70745</v>
      </c>
      <c r="I36" s="127">
        <v>72659</v>
      </c>
      <c r="J36" s="127">
        <v>85669</v>
      </c>
      <c r="K36" s="127">
        <v>85669</v>
      </c>
      <c r="L36" s="127">
        <v>81982</v>
      </c>
      <c r="M36" s="127">
        <v>83298</v>
      </c>
      <c r="N36" s="127">
        <v>84629</v>
      </c>
      <c r="O36" s="127">
        <v>84938</v>
      </c>
      <c r="P36" s="127">
        <v>89071</v>
      </c>
      <c r="Q36" s="127">
        <v>88762</v>
      </c>
      <c r="R36" s="127">
        <v>98037</v>
      </c>
      <c r="S36" s="127">
        <v>99585</v>
      </c>
      <c r="U36" s="127" t="s">
        <v>430</v>
      </c>
      <c r="V36" s="127" t="s">
        <v>430</v>
      </c>
      <c r="W36" s="127"/>
      <c r="X36" s="127"/>
      <c r="Y36" s="127"/>
      <c r="Z36" s="127"/>
      <c r="AA36" s="127"/>
      <c r="AB36" s="127"/>
      <c r="AC36" s="127">
        <v>60000</v>
      </c>
      <c r="AD36" s="127"/>
      <c r="AE36" s="127">
        <v>33120</v>
      </c>
      <c r="AF36" s="127">
        <v>33120</v>
      </c>
      <c r="AG36" s="127"/>
      <c r="AH36" s="127"/>
      <c r="AI36" s="127"/>
    </row>
    <row r="37" spans="1:35" ht="30.75" thickBot="1" x14ac:dyDescent="0.3">
      <c r="A37" s="22"/>
      <c r="B37" s="98" t="s">
        <v>535</v>
      </c>
      <c r="C37" s="98" t="s">
        <v>536</v>
      </c>
      <c r="D37" s="127">
        <v>141198</v>
      </c>
      <c r="E37" s="127">
        <v>269747</v>
      </c>
      <c r="F37" s="127">
        <v>225161</v>
      </c>
      <c r="G37" s="127">
        <v>241561</v>
      </c>
      <c r="H37" s="127">
        <v>224714</v>
      </c>
      <c r="I37" s="127">
        <v>243612</v>
      </c>
      <c r="J37" s="127">
        <v>93374</v>
      </c>
      <c r="K37" s="127">
        <v>110374</v>
      </c>
      <c r="L37" s="127">
        <v>108389</v>
      </c>
      <c r="M37" s="127">
        <v>115587.8</v>
      </c>
      <c r="N37" s="127">
        <v>114560</v>
      </c>
      <c r="O37" s="127">
        <v>115073.8</v>
      </c>
      <c r="P37" s="127">
        <v>112813.8</v>
      </c>
      <c r="Q37" s="127">
        <v>115042.8</v>
      </c>
      <c r="R37" s="127">
        <v>115357</v>
      </c>
      <c r="S37" s="127">
        <v>115357</v>
      </c>
      <c r="U37" s="127" t="s">
        <v>430</v>
      </c>
      <c r="V37" s="127">
        <v>41704</v>
      </c>
      <c r="W37" s="127">
        <v>118704</v>
      </c>
      <c r="X37" s="127">
        <v>118704</v>
      </c>
      <c r="Y37" s="127">
        <v>118704</v>
      </c>
      <c r="Z37" s="127">
        <v>77588</v>
      </c>
      <c r="AA37" s="127">
        <v>77588</v>
      </c>
      <c r="AB37" s="127">
        <v>77588</v>
      </c>
      <c r="AC37" s="127">
        <v>157817</v>
      </c>
      <c r="AD37" s="127"/>
      <c r="AE37" s="127">
        <v>195998</v>
      </c>
      <c r="AF37" s="127">
        <v>200242.46</v>
      </c>
      <c r="AG37" s="127"/>
      <c r="AH37" s="127"/>
      <c r="AI37" s="127"/>
    </row>
    <row r="38" spans="1:35" ht="30.75" thickBot="1" x14ac:dyDescent="0.3">
      <c r="A38" s="22"/>
      <c r="B38" s="98" t="s">
        <v>210</v>
      </c>
      <c r="C38" s="98" t="s">
        <v>211</v>
      </c>
      <c r="D38" s="127"/>
      <c r="E38" s="127"/>
      <c r="F38" s="127"/>
      <c r="G38" s="127"/>
      <c r="H38" s="127"/>
      <c r="I38" s="127"/>
      <c r="J38" s="127">
        <v>172337</v>
      </c>
      <c r="K38" s="127">
        <v>172337</v>
      </c>
      <c r="L38" s="127">
        <v>169492</v>
      </c>
      <c r="M38" s="127">
        <v>277462</v>
      </c>
      <c r="N38" s="127">
        <v>278656</v>
      </c>
      <c r="O38" s="127">
        <v>292329.17</v>
      </c>
      <c r="P38" s="127">
        <v>290969.17</v>
      </c>
      <c r="Q38" s="127">
        <v>291702.17</v>
      </c>
      <c r="R38" s="127">
        <v>290969.17</v>
      </c>
      <c r="S38" s="127">
        <v>293192</v>
      </c>
      <c r="U38" s="127"/>
      <c r="V38" s="127"/>
      <c r="W38" s="127"/>
      <c r="X38" s="127"/>
      <c r="Y38" s="127"/>
      <c r="Z38" s="127">
        <v>33658</v>
      </c>
      <c r="AA38" s="127">
        <v>33658</v>
      </c>
      <c r="AB38" s="127">
        <v>33658</v>
      </c>
      <c r="AC38" s="127"/>
      <c r="AD38" s="127"/>
      <c r="AE38" s="127"/>
      <c r="AF38" s="127"/>
      <c r="AG38" s="127"/>
      <c r="AH38" s="127"/>
      <c r="AI38" s="127"/>
    </row>
    <row r="39" spans="1:35" ht="15" x14ac:dyDescent="0.25">
      <c r="A39" s="22"/>
      <c r="C39" s="98" t="s">
        <v>186</v>
      </c>
      <c r="D39" s="288">
        <v>1597963</v>
      </c>
      <c r="E39" s="288">
        <v>1718239</v>
      </c>
      <c r="F39" s="288">
        <v>1678419</v>
      </c>
      <c r="G39" s="288">
        <v>1757341</v>
      </c>
      <c r="H39" s="288">
        <v>1807776</v>
      </c>
      <c r="I39" s="288">
        <v>1856650</v>
      </c>
      <c r="J39" s="288">
        <v>1798705.26</v>
      </c>
      <c r="K39" s="288">
        <v>1855576</v>
      </c>
      <c r="L39" s="288">
        <v>2015613</v>
      </c>
      <c r="M39" s="288">
        <v>2184450.7999999998</v>
      </c>
      <c r="N39" s="288">
        <v>2201248</v>
      </c>
      <c r="O39" s="288">
        <v>2193215.6800000002</v>
      </c>
      <c r="P39" s="288">
        <v>2272323.3600000003</v>
      </c>
      <c r="Q39" s="288">
        <v>2290458.79</v>
      </c>
      <c r="R39" s="288">
        <v>2392103.4</v>
      </c>
      <c r="S39" s="288">
        <v>2372435.6799999997</v>
      </c>
      <c r="U39" s="288">
        <v>4664520</v>
      </c>
      <c r="V39" s="288">
        <v>5256714</v>
      </c>
      <c r="W39" s="288">
        <v>4783224</v>
      </c>
      <c r="X39" s="288">
        <v>4783224</v>
      </c>
      <c r="Y39" s="288">
        <v>4783224</v>
      </c>
      <c r="Z39" s="288">
        <v>5220015</v>
      </c>
      <c r="AA39" s="288">
        <v>5222633</v>
      </c>
      <c r="AB39" s="288">
        <v>5222633</v>
      </c>
      <c r="AC39" s="288">
        <v>4500211</v>
      </c>
      <c r="AD39" s="288">
        <v>5026284</v>
      </c>
      <c r="AE39" s="288">
        <v>5300320.3099999996</v>
      </c>
      <c r="AF39" s="288">
        <v>5689689.7700000005</v>
      </c>
      <c r="AG39" s="288">
        <v>6270889.7699999996</v>
      </c>
      <c r="AH39" s="288">
        <v>7924182.3600000003</v>
      </c>
      <c r="AI39" s="288">
        <v>7909062.7700000005</v>
      </c>
    </row>
    <row r="41" spans="1:35" x14ac:dyDescent="0.2">
      <c r="K41" s="25"/>
      <c r="L41" s="25"/>
    </row>
    <row r="42" spans="1:35" x14ac:dyDescent="0.2">
      <c r="K42" s="25"/>
      <c r="L42" s="25"/>
    </row>
  </sheetData>
  <phoneticPr fontId="11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V391"/>
  <sheetViews>
    <sheetView topLeftCell="A4" workbookViewId="0">
      <selection activeCell="D26" sqref="D26"/>
    </sheetView>
  </sheetViews>
  <sheetFormatPr baseColWidth="10" defaultColWidth="11.42578125" defaultRowHeight="12.75" x14ac:dyDescent="0.2"/>
  <cols>
    <col min="1" max="1" width="34.28515625" style="25" customWidth="1"/>
    <col min="2" max="2" width="6.7109375" customWidth="1"/>
    <col min="3" max="3" width="11" customWidth="1"/>
    <col min="4" max="4" width="16" customWidth="1"/>
    <col min="5" max="5" width="10.85546875" customWidth="1"/>
    <col min="6" max="6" width="12.85546875" customWidth="1"/>
    <col min="7" max="7" width="11.5703125" customWidth="1"/>
    <col min="8" max="8" width="12.85546875" customWidth="1"/>
    <col min="9" max="9" width="13.28515625" customWidth="1"/>
    <col min="10" max="10" width="10.5703125" customWidth="1"/>
    <col min="11" max="11" width="10.7109375" customWidth="1"/>
    <col min="12" max="13" width="9.7109375" customWidth="1"/>
    <col min="14" max="14" width="11.7109375" bestFit="1" customWidth="1"/>
    <col min="15" max="15" width="9.42578125" customWidth="1"/>
    <col min="16" max="16" width="12.5703125" customWidth="1"/>
    <col min="17" max="17" width="13.5703125" customWidth="1"/>
    <col min="18" max="18" width="10.28515625" customWidth="1"/>
    <col min="19" max="19" width="12.7109375" bestFit="1" customWidth="1"/>
    <col min="20" max="20" width="13.7109375" bestFit="1" customWidth="1"/>
  </cols>
  <sheetData>
    <row r="1" spans="1:4" ht="13.5" thickBot="1" x14ac:dyDescent="0.25"/>
    <row r="2" spans="1:4" s="3" customFormat="1" ht="45.75" thickBot="1" x14ac:dyDescent="0.3">
      <c r="A2" s="117" t="s">
        <v>55</v>
      </c>
    </row>
    <row r="3" spans="1:4" ht="15" x14ac:dyDescent="0.25">
      <c r="A3" s="97" t="s">
        <v>92</v>
      </c>
    </row>
    <row r="4" spans="1:4" ht="30.75" thickBot="1" x14ac:dyDescent="0.3">
      <c r="A4" s="96" t="s">
        <v>54</v>
      </c>
    </row>
    <row r="5" spans="1:4" s="3" customFormat="1" ht="30" x14ac:dyDescent="0.25">
      <c r="A5" s="22"/>
      <c r="B5" s="107"/>
      <c r="C5" s="98" t="s">
        <v>59</v>
      </c>
      <c r="D5" s="99" t="s">
        <v>62</v>
      </c>
    </row>
    <row r="6" spans="1:4" ht="15" x14ac:dyDescent="0.25">
      <c r="B6" s="93">
        <v>2005</v>
      </c>
      <c r="C6" s="91">
        <v>102.74000415908075</v>
      </c>
      <c r="D6" s="133"/>
    </row>
    <row r="7" spans="1:4" ht="15" x14ac:dyDescent="0.25">
      <c r="B7" s="93">
        <v>2006</v>
      </c>
      <c r="C7" s="83">
        <v>109.1366102716385</v>
      </c>
      <c r="D7" s="134">
        <v>6.2260130948148973</v>
      </c>
    </row>
    <row r="8" spans="1:4" ht="15" x14ac:dyDescent="0.25">
      <c r="B8" s="93">
        <v>2007</v>
      </c>
      <c r="C8" s="85">
        <v>112.08248361203324</v>
      </c>
      <c r="D8" s="111">
        <v>2.6992531040340495</v>
      </c>
    </row>
    <row r="9" spans="1:4" ht="15" x14ac:dyDescent="0.25">
      <c r="B9" s="93">
        <v>2008</v>
      </c>
      <c r="C9" s="85">
        <v>110.41248116741851</v>
      </c>
      <c r="D9" s="111">
        <v>-1.489976302091367</v>
      </c>
    </row>
    <row r="10" spans="1:4" ht="15" x14ac:dyDescent="0.25">
      <c r="B10" s="93">
        <v>2009</v>
      </c>
      <c r="C10" s="85">
        <v>105.43972430924875</v>
      </c>
      <c r="D10" s="111">
        <v>-4.5037995755475961</v>
      </c>
    </row>
    <row r="11" spans="1:4" ht="15" x14ac:dyDescent="0.25">
      <c r="B11" s="265">
        <v>2010</v>
      </c>
      <c r="C11" s="144">
        <v>104.70367056776524</v>
      </c>
      <c r="D11" s="266">
        <v>-0.69808010814282895</v>
      </c>
    </row>
    <row r="12" spans="1:4" ht="15" x14ac:dyDescent="0.25">
      <c r="B12" s="265">
        <v>2011</v>
      </c>
      <c r="C12" s="144">
        <v>102.57926999310675</v>
      </c>
      <c r="D12" s="266">
        <v>-2.0289647565732261</v>
      </c>
    </row>
    <row r="13" spans="1:4" ht="15" x14ac:dyDescent="0.25">
      <c r="B13" s="265">
        <v>2012</v>
      </c>
      <c r="C13" s="144">
        <v>101.57210648700276</v>
      </c>
      <c r="D13" s="266">
        <v>-0.98183922167868198</v>
      </c>
    </row>
    <row r="14" spans="1:4" ht="15" x14ac:dyDescent="0.25">
      <c r="B14" s="265">
        <v>2013</v>
      </c>
      <c r="C14" s="144">
        <v>101.67864546618725</v>
      </c>
      <c r="D14" s="266">
        <v>0.10488999674149735</v>
      </c>
    </row>
    <row r="15" spans="1:4" ht="15" x14ac:dyDescent="0.25">
      <c r="B15" s="265">
        <v>2014</v>
      </c>
      <c r="C15" s="144">
        <v>104.18192829130825</v>
      </c>
      <c r="D15" s="266">
        <v>2.461955323700149</v>
      </c>
    </row>
    <row r="16" spans="1:4" ht="15" x14ac:dyDescent="0.25">
      <c r="B16" s="265">
        <v>2015</v>
      </c>
      <c r="C16" s="144">
        <v>107.76343953253399</v>
      </c>
      <c r="D16" s="266">
        <v>3.437747121757595</v>
      </c>
    </row>
    <row r="17" spans="1:21" ht="15" x14ac:dyDescent="0.25">
      <c r="B17" s="265">
        <v>2016</v>
      </c>
      <c r="C17" s="144">
        <v>112.04273238176876</v>
      </c>
      <c r="D17" s="266">
        <v>3.9710061852123335</v>
      </c>
    </row>
    <row r="18" spans="1:21" ht="15" x14ac:dyDescent="0.25">
      <c r="B18" s="265">
        <v>2017</v>
      </c>
      <c r="C18" s="144">
        <v>116.72019004530581</v>
      </c>
      <c r="D18" s="266">
        <v>4.1747086706162451</v>
      </c>
    </row>
    <row r="19" spans="1:21" ht="15" x14ac:dyDescent="0.25">
      <c r="B19" s="265">
        <v>2018</v>
      </c>
      <c r="C19" s="144">
        <v>121.13666407769678</v>
      </c>
      <c r="D19" s="266">
        <v>3.7838132637349808</v>
      </c>
    </row>
    <row r="20" spans="1:21" ht="15" x14ac:dyDescent="0.25">
      <c r="B20" s="265">
        <v>2019</v>
      </c>
      <c r="C20" s="144">
        <v>125.10090568413125</v>
      </c>
      <c r="D20" s="266">
        <v>3.2725365492084268</v>
      </c>
    </row>
    <row r="21" spans="1:21" ht="15" x14ac:dyDescent="0.25">
      <c r="B21" s="265">
        <v>2020</v>
      </c>
      <c r="C21" s="144">
        <v>111.65182595877499</v>
      </c>
      <c r="D21" s="266">
        <v>-10.750585418872982</v>
      </c>
    </row>
    <row r="22" spans="1:21" ht="15" x14ac:dyDescent="0.25">
      <c r="B22" s="265">
        <v>2021</v>
      </c>
      <c r="C22" s="144">
        <v>120.60763082335012</v>
      </c>
      <c r="D22" s="266">
        <v>8.0211897903773366</v>
      </c>
    </row>
    <row r="23" spans="1:21" ht="15" x14ac:dyDescent="0.25">
      <c r="B23" s="265">
        <v>2022</v>
      </c>
      <c r="C23" s="144">
        <v>130.4323849543527</v>
      </c>
      <c r="D23" s="266">
        <v>8.1460468661328491</v>
      </c>
    </row>
    <row r="24" spans="1:21" ht="15.75" thickBot="1" x14ac:dyDescent="0.3">
      <c r="B24" s="94">
        <v>2023</v>
      </c>
      <c r="C24" s="87">
        <v>135.57772418978368</v>
      </c>
      <c r="D24" s="114">
        <v>3.9448325944754399</v>
      </c>
    </row>
    <row r="25" spans="1:21" ht="13.5" thickBot="1" x14ac:dyDescent="0.25"/>
    <row r="26" spans="1:21" ht="15.75" thickBot="1" x14ac:dyDescent="0.3">
      <c r="A26" s="117" t="s">
        <v>759</v>
      </c>
    </row>
    <row r="27" spans="1:21" ht="15" x14ac:dyDescent="0.25">
      <c r="A27" s="97" t="s">
        <v>760</v>
      </c>
    </row>
    <row r="28" spans="1:21" ht="44.25" customHeight="1" thickBot="1" x14ac:dyDescent="0.3">
      <c r="A28" s="96" t="s">
        <v>909</v>
      </c>
    </row>
    <row r="29" spans="1:21" s="7" customFormat="1" ht="33.75" customHeight="1" x14ac:dyDescent="0.25">
      <c r="A29" s="45"/>
      <c r="B29" s="103"/>
      <c r="C29" s="104" t="s">
        <v>101</v>
      </c>
      <c r="D29" s="104" t="s">
        <v>102</v>
      </c>
      <c r="E29" s="104" t="s">
        <v>103</v>
      </c>
      <c r="F29" s="104" t="s">
        <v>105</v>
      </c>
      <c r="G29" s="104" t="s">
        <v>106</v>
      </c>
      <c r="H29" s="104" t="s">
        <v>107</v>
      </c>
      <c r="I29" s="104" t="s">
        <v>109</v>
      </c>
      <c r="J29" s="104" t="s">
        <v>440</v>
      </c>
      <c r="K29" s="104" t="s">
        <v>110</v>
      </c>
      <c r="L29" s="104" t="s">
        <v>442</v>
      </c>
      <c r="M29" s="104" t="s">
        <v>111</v>
      </c>
      <c r="N29" s="104" t="s">
        <v>112</v>
      </c>
      <c r="O29" s="104" t="s">
        <v>113</v>
      </c>
      <c r="P29" s="104" t="s">
        <v>114</v>
      </c>
      <c r="Q29" s="104" t="s">
        <v>115</v>
      </c>
      <c r="R29" s="104" t="s">
        <v>104</v>
      </c>
      <c r="S29" s="104" t="s">
        <v>108</v>
      </c>
      <c r="T29" s="104" t="s">
        <v>98</v>
      </c>
      <c r="U29" s="105" t="s">
        <v>99</v>
      </c>
    </row>
    <row r="30" spans="1:21" ht="15" x14ac:dyDescent="0.25">
      <c r="B30" s="93">
        <v>2000</v>
      </c>
      <c r="C30" s="85">
        <v>4834.2157605432121</v>
      </c>
      <c r="D30" s="85">
        <v>2363.7646436754599</v>
      </c>
      <c r="E30" s="85">
        <v>1401.8418467583497</v>
      </c>
      <c r="F30" s="85">
        <v>5160.9449380553124</v>
      </c>
      <c r="G30" s="85">
        <v>2435.9761146496817</v>
      </c>
      <c r="H30" s="85">
        <v>2079.6716616716617</v>
      </c>
      <c r="I30" s="85">
        <v>1905.3469910371318</v>
      </c>
      <c r="J30" s="85">
        <v>4228.5475226447388</v>
      </c>
      <c r="K30" s="100">
        <v>4395.2207199495824</v>
      </c>
      <c r="L30" s="85">
        <v>3297.6966501240695</v>
      </c>
      <c r="M30" s="85">
        <v>2386.3792372881358</v>
      </c>
      <c r="N30" s="85">
        <v>5901.6862651439487</v>
      </c>
      <c r="O30" s="85">
        <v>1632.1915584415585</v>
      </c>
      <c r="P30" s="85">
        <v>4647.0987863666096</v>
      </c>
      <c r="Q30" s="85">
        <v>4288.9205714937661</v>
      </c>
      <c r="R30" s="85">
        <v>2207.9616276281076</v>
      </c>
      <c r="S30" s="85">
        <v>2899.3162637116634</v>
      </c>
      <c r="T30" s="85">
        <v>3893.7041680383409</v>
      </c>
      <c r="U30" s="86">
        <v>3734.0509139444789</v>
      </c>
    </row>
    <row r="31" spans="1:21" ht="15" x14ac:dyDescent="0.25">
      <c r="B31" s="93">
        <v>2001</v>
      </c>
      <c r="C31" s="85">
        <v>5271.5440098878789</v>
      </c>
      <c r="D31" s="85">
        <v>2718.2593206770357</v>
      </c>
      <c r="E31" s="85">
        <v>1637.4409968238456</v>
      </c>
      <c r="F31" s="85">
        <v>5637.404863366809</v>
      </c>
      <c r="G31" s="85">
        <v>2862.6902024771935</v>
      </c>
      <c r="H31" s="85">
        <v>2371.6677718832893</v>
      </c>
      <c r="I31" s="85">
        <v>2200.8871582962493</v>
      </c>
      <c r="J31" s="85">
        <v>4668.2988878499091</v>
      </c>
      <c r="K31" s="100">
        <v>4985.0169391265936</v>
      </c>
      <c r="L31" s="85">
        <v>3654.9771574171341</v>
      </c>
      <c r="M31" s="85">
        <v>2769.2610344304567</v>
      </c>
      <c r="N31" s="85">
        <v>6196.4653236459708</v>
      </c>
      <c r="O31" s="85">
        <v>1988.5517799352751</v>
      </c>
      <c r="P31" s="85">
        <v>5001.4920092632929</v>
      </c>
      <c r="Q31" s="85">
        <v>4830.7640420478019</v>
      </c>
      <c r="R31" s="85">
        <v>2743.5653917087643</v>
      </c>
      <c r="S31" s="85">
        <v>3365.6785753972663</v>
      </c>
      <c r="T31" s="85">
        <v>4412.8899058545248</v>
      </c>
      <c r="U31" s="86">
        <v>4248.6549887843921</v>
      </c>
    </row>
    <row r="32" spans="1:21" ht="15" x14ac:dyDescent="0.25">
      <c r="B32" s="93">
        <v>2002</v>
      </c>
      <c r="C32" s="85">
        <v>5621.3980398754939</v>
      </c>
      <c r="D32" s="85">
        <v>2965.3586756591048</v>
      </c>
      <c r="E32" s="85">
        <v>1827.0754625121713</v>
      </c>
      <c r="F32" s="85">
        <v>5804.4793022867634</v>
      </c>
      <c r="G32" s="85">
        <v>3150.8111510791368</v>
      </c>
      <c r="H32" s="85">
        <v>2714.0755287009065</v>
      </c>
      <c r="I32" s="85">
        <v>2424.1013707363722</v>
      </c>
      <c r="J32" s="85">
        <v>4823.6466679181531</v>
      </c>
      <c r="K32" s="100">
        <v>5363.1384169084131</v>
      </c>
      <c r="L32" s="85">
        <v>3841.3537264795541</v>
      </c>
      <c r="M32" s="85">
        <v>3258.364696969697</v>
      </c>
      <c r="N32" s="85">
        <v>6827.8772291877576</v>
      </c>
      <c r="O32" s="85">
        <v>2198.7165605095543</v>
      </c>
      <c r="P32" s="85">
        <v>5019.7366278945228</v>
      </c>
      <c r="Q32" s="85">
        <v>5181.3339154410542</v>
      </c>
      <c r="R32" s="85">
        <v>2987.3073855479342</v>
      </c>
      <c r="S32" s="85">
        <v>3803.0093125171188</v>
      </c>
      <c r="T32" s="85">
        <v>4595.5285494094032</v>
      </c>
      <c r="U32" s="86">
        <v>4563.9792263939817</v>
      </c>
    </row>
    <row r="33" spans="2:21" ht="15" x14ac:dyDescent="0.25">
      <c r="B33" s="93">
        <v>2003</v>
      </c>
      <c r="C33" s="85">
        <v>5812.5024132908156</v>
      </c>
      <c r="D33" s="85">
        <v>3102.1261797095281</v>
      </c>
      <c r="E33" s="85">
        <v>1890.6213398922464</v>
      </c>
      <c r="F33" s="85">
        <v>5840.7509559704476</v>
      </c>
      <c r="G33" s="85">
        <v>3181.339991882568</v>
      </c>
      <c r="H33" s="85">
        <v>2895.6870496261049</v>
      </c>
      <c r="I33" s="85">
        <v>2651.8574676349858</v>
      </c>
      <c r="J33" s="85">
        <v>4914.956142684613</v>
      </c>
      <c r="K33" s="100">
        <v>5681.8360950822971</v>
      </c>
      <c r="L33" s="85">
        <v>3873.0086876544865</v>
      </c>
      <c r="M33" s="85">
        <v>3344.9687752161385</v>
      </c>
      <c r="N33" s="85">
        <v>6805.1037740564861</v>
      </c>
      <c r="O33" s="85">
        <v>2448.0307692307692</v>
      </c>
      <c r="P33" s="85">
        <v>5120.7380698533043</v>
      </c>
      <c r="Q33" s="85">
        <v>5433.0314301019753</v>
      </c>
      <c r="R33" s="85">
        <v>3126.0983672187772</v>
      </c>
      <c r="S33" s="85">
        <v>3847.209972414511</v>
      </c>
      <c r="T33" s="85">
        <v>4962.5664182589144</v>
      </c>
      <c r="U33" s="86">
        <v>4811.6048846381573</v>
      </c>
    </row>
    <row r="34" spans="2:21" ht="15" x14ac:dyDescent="0.25">
      <c r="B34" s="93">
        <v>2004</v>
      </c>
      <c r="C34" s="85">
        <v>6135.8850508145269</v>
      </c>
      <c r="D34" s="85">
        <v>3234.0772459118198</v>
      </c>
      <c r="E34" s="85">
        <v>2065.207987747408</v>
      </c>
      <c r="F34" s="85">
        <v>6279.8848033555614</v>
      </c>
      <c r="G34" s="85">
        <v>3626.9673795413555</v>
      </c>
      <c r="H34" s="85">
        <v>3073.8801407099454</v>
      </c>
      <c r="I34" s="85">
        <v>2940.431904910854</v>
      </c>
      <c r="J34" s="85">
        <v>5066.5345811354036</v>
      </c>
      <c r="K34" s="100">
        <v>6034.8536160998738</v>
      </c>
      <c r="L34" s="85">
        <v>4381.5331386833541</v>
      </c>
      <c r="M34" s="85">
        <v>3624.5891277041173</v>
      </c>
      <c r="N34" s="85">
        <v>7422.2326659816372</v>
      </c>
      <c r="O34" s="85">
        <v>2379.3026509572901</v>
      </c>
      <c r="P34" s="85">
        <v>5425.2706001451652</v>
      </c>
      <c r="Q34" s="85">
        <v>5785.9482373657074</v>
      </c>
      <c r="R34" s="85">
        <v>3260.1790855273407</v>
      </c>
      <c r="S34" s="85">
        <v>4193.814941694739</v>
      </c>
      <c r="T34" s="85">
        <v>5316.1321112362966</v>
      </c>
      <c r="U34" s="86">
        <v>5196.8144644864569</v>
      </c>
    </row>
    <row r="35" spans="2:21" ht="15" x14ac:dyDescent="0.25">
      <c r="B35" s="93">
        <v>2005</v>
      </c>
      <c r="C35" s="85">
        <v>6736.6760426531973</v>
      </c>
      <c r="D35" s="85">
        <v>3486.6068396931355</v>
      </c>
      <c r="E35" s="85">
        <v>2169.5731045675866</v>
      </c>
      <c r="F35" s="85">
        <v>6794.4512060587494</v>
      </c>
      <c r="G35" s="85">
        <v>4194.8338485502036</v>
      </c>
      <c r="H35" s="85">
        <v>3643.0924691358023</v>
      </c>
      <c r="I35" s="85">
        <v>3251.2184362640705</v>
      </c>
      <c r="J35" s="85">
        <v>5114.7030024636415</v>
      </c>
      <c r="K35" s="100">
        <v>6386.4695076188409</v>
      </c>
      <c r="L35" s="85">
        <v>4779.4438052007463</v>
      </c>
      <c r="M35" s="85">
        <v>3760.9106816677695</v>
      </c>
      <c r="N35" s="85">
        <v>8364.49067695962</v>
      </c>
      <c r="O35" s="85">
        <v>2483.6164520743919</v>
      </c>
      <c r="P35" s="85">
        <v>5778.6314623551252</v>
      </c>
      <c r="Q35" s="85">
        <v>6168.1790889626727</v>
      </c>
      <c r="R35" s="85">
        <v>3445.5201106585723</v>
      </c>
      <c r="S35" s="85">
        <v>4310.3215649234435</v>
      </c>
      <c r="T35" s="85">
        <v>5624.0893044559398</v>
      </c>
      <c r="U35" s="86">
        <v>5491.9651443814037</v>
      </c>
    </row>
    <row r="36" spans="2:21" ht="15" x14ac:dyDescent="0.25">
      <c r="B36" s="93">
        <v>2006</v>
      </c>
      <c r="C36" s="85">
        <v>7011.4</v>
      </c>
      <c r="D36" s="85">
        <v>3729.16</v>
      </c>
      <c r="E36" s="85">
        <v>2478.44</v>
      </c>
      <c r="F36" s="85">
        <v>6896.18</v>
      </c>
      <c r="G36" s="85">
        <v>4532.18</v>
      </c>
      <c r="H36" s="85">
        <v>3778.32</v>
      </c>
      <c r="I36" s="85">
        <v>3473.65</v>
      </c>
      <c r="J36" s="85">
        <v>5473.6098201849791</v>
      </c>
      <c r="K36" s="100">
        <v>6974.2007241839992</v>
      </c>
      <c r="L36" s="85">
        <v>5131.4298052234781</v>
      </c>
      <c r="M36" s="85">
        <v>4173.57</v>
      </c>
      <c r="N36" s="85">
        <v>8846.56</v>
      </c>
      <c r="O36" s="85">
        <v>2854.36</v>
      </c>
      <c r="P36" s="85">
        <v>5969.22</v>
      </c>
      <c r="Q36" s="85">
        <v>6651.51</v>
      </c>
      <c r="R36" s="85">
        <v>3704.02</v>
      </c>
      <c r="S36" s="85">
        <v>4711.04</v>
      </c>
      <c r="T36" s="85">
        <v>6058.91</v>
      </c>
      <c r="U36" s="86">
        <v>5920.22</v>
      </c>
    </row>
    <row r="37" spans="2:21" ht="15" x14ac:dyDescent="0.25">
      <c r="B37" s="93">
        <v>2007</v>
      </c>
      <c r="C37" s="85">
        <v>8209.41</v>
      </c>
      <c r="D37" s="85">
        <v>3916.83</v>
      </c>
      <c r="E37" s="85">
        <v>3029.02</v>
      </c>
      <c r="F37" s="85">
        <v>8009.89</v>
      </c>
      <c r="G37" s="85">
        <v>4835.8500000000004</v>
      </c>
      <c r="H37" s="85">
        <v>4292.49</v>
      </c>
      <c r="I37" s="85">
        <v>3746.75</v>
      </c>
      <c r="J37" s="85">
        <v>6302.5741352165205</v>
      </c>
      <c r="K37" s="100">
        <v>7865.9621569710471</v>
      </c>
      <c r="L37" s="85">
        <v>5981.6421665007474</v>
      </c>
      <c r="M37" s="85">
        <v>4228.66</v>
      </c>
      <c r="N37" s="85">
        <v>9942.7199999999993</v>
      </c>
      <c r="O37" s="85">
        <v>3030.63</v>
      </c>
      <c r="P37" s="85">
        <v>6851.07</v>
      </c>
      <c r="Q37" s="85">
        <v>7490.45</v>
      </c>
      <c r="R37" s="85">
        <v>3525.51</v>
      </c>
      <c r="S37" s="85">
        <v>4789.87</v>
      </c>
      <c r="T37" s="85">
        <v>6861.88</v>
      </c>
      <c r="U37" s="86">
        <v>6946.65</v>
      </c>
    </row>
    <row r="38" spans="2:21" ht="15" x14ac:dyDescent="0.25">
      <c r="B38" s="93">
        <v>2008</v>
      </c>
      <c r="C38" s="85">
        <v>8561.9500000000007</v>
      </c>
      <c r="D38" s="85">
        <v>4278.75</v>
      </c>
      <c r="E38" s="85">
        <v>3067.37</v>
      </c>
      <c r="F38" s="85">
        <v>7848.84</v>
      </c>
      <c r="G38" s="85">
        <v>5733.06</v>
      </c>
      <c r="H38" s="85">
        <v>4593.05</v>
      </c>
      <c r="I38" s="85">
        <v>4508.7700000000004</v>
      </c>
      <c r="J38" s="85">
        <v>5977.6650074294212</v>
      </c>
      <c r="K38" s="100">
        <v>8067.7489403245145</v>
      </c>
      <c r="L38" s="85">
        <v>5678.6328080412286</v>
      </c>
      <c r="M38" s="85">
        <v>5031.6000000000004</v>
      </c>
      <c r="N38" s="85">
        <v>10609.3</v>
      </c>
      <c r="O38" s="85">
        <v>3253.7</v>
      </c>
      <c r="P38" s="85">
        <v>7117.68</v>
      </c>
      <c r="Q38" s="85">
        <v>7736.51</v>
      </c>
      <c r="R38" s="85">
        <v>4183.25</v>
      </c>
      <c r="S38" s="85">
        <v>5302.1</v>
      </c>
      <c r="T38" s="85">
        <v>6949.68</v>
      </c>
      <c r="U38" s="86">
        <v>7133.72</v>
      </c>
    </row>
    <row r="39" spans="2:21" ht="15" x14ac:dyDescent="0.25">
      <c r="B39" s="267">
        <v>2009</v>
      </c>
      <c r="C39" s="268">
        <v>7409.8911773081963</v>
      </c>
      <c r="D39" s="268">
        <v>3643.3747416269989</v>
      </c>
      <c r="E39" s="268">
        <v>2941.4550255932995</v>
      </c>
      <c r="F39" s="268">
        <v>6613.7808441227444</v>
      </c>
      <c r="G39" s="268">
        <v>5174.8670342044752</v>
      </c>
      <c r="H39" s="268">
        <v>4204.1624999999995</v>
      </c>
      <c r="I39" s="268">
        <v>3577.6625241645952</v>
      </c>
      <c r="J39" s="268">
        <v>4955.8180157242386</v>
      </c>
      <c r="K39" s="269">
        <v>7195.0917887402011</v>
      </c>
      <c r="L39" s="268">
        <v>4811.2254773876148</v>
      </c>
      <c r="M39" s="268">
        <v>4599.4495617529883</v>
      </c>
      <c r="N39" s="268">
        <v>9745.6894015414073</v>
      </c>
      <c r="O39" s="268">
        <v>3149.5753462603875</v>
      </c>
      <c r="P39" s="268">
        <v>6186.208840606283</v>
      </c>
      <c r="Q39" s="268">
        <v>6659.3387173389383</v>
      </c>
      <c r="R39" s="268">
        <v>3716.9809331840243</v>
      </c>
      <c r="S39" s="268">
        <v>4582.7112274764468</v>
      </c>
      <c r="T39" s="268">
        <v>6039.4551557121222</v>
      </c>
      <c r="U39" s="270">
        <v>6356.5765010225923</v>
      </c>
    </row>
    <row r="40" spans="2:21" ht="15" x14ac:dyDescent="0.25">
      <c r="B40" s="93">
        <v>2010</v>
      </c>
      <c r="C40" s="85">
        <v>7266.692615539183</v>
      </c>
      <c r="D40" s="85">
        <v>3422.2463400211191</v>
      </c>
      <c r="E40" s="85">
        <v>2801.6409443269908</v>
      </c>
      <c r="F40" s="85">
        <v>6322.9497010572959</v>
      </c>
      <c r="G40" s="85">
        <v>4980.8115094935283</v>
      </c>
      <c r="H40" s="85">
        <v>4066.6496623522798</v>
      </c>
      <c r="I40" s="85">
        <v>3393.076039119805</v>
      </c>
      <c r="J40" s="85">
        <v>4888.6505565384559</v>
      </c>
      <c r="K40" s="100">
        <v>7032.6175060289497</v>
      </c>
      <c r="L40" s="85">
        <v>4637.2499227364397</v>
      </c>
      <c r="M40" s="85">
        <v>4404.0517463848728</v>
      </c>
      <c r="N40" s="85">
        <v>9403.8712238865792</v>
      </c>
      <c r="O40" s="85">
        <v>2648.0180461329714</v>
      </c>
      <c r="P40" s="85">
        <v>5958.7734889555986</v>
      </c>
      <c r="Q40" s="85">
        <v>6476.836464290307</v>
      </c>
      <c r="R40" s="85">
        <v>3538.7155707288116</v>
      </c>
      <c r="S40" s="85">
        <v>4341.4932682705403</v>
      </c>
      <c r="T40" s="85">
        <v>5874.1957121742198</v>
      </c>
      <c r="U40" s="86">
        <v>6193.9563858451374</v>
      </c>
    </row>
    <row r="41" spans="2:21" ht="15" x14ac:dyDescent="0.25">
      <c r="B41" s="93">
        <v>2011</v>
      </c>
      <c r="C41" s="85">
        <v>7518.0195494146483</v>
      </c>
      <c r="D41" s="85">
        <v>3609.4710257487295</v>
      </c>
      <c r="E41" s="85">
        <v>2801.2624307036249</v>
      </c>
      <c r="F41" s="85">
        <v>6723.25798927698</v>
      </c>
      <c r="G41" s="85">
        <v>5095.2572423142519</v>
      </c>
      <c r="H41" s="85">
        <v>4264.9652571428569</v>
      </c>
      <c r="I41" s="85">
        <v>3467.9637979852978</v>
      </c>
      <c r="J41" s="85">
        <v>5220.230638858131</v>
      </c>
      <c r="K41" s="100">
        <v>7424.9942635776279</v>
      </c>
      <c r="L41" s="85">
        <v>4728.6549796876188</v>
      </c>
      <c r="M41" s="85">
        <v>4411.2699135383609</v>
      </c>
      <c r="N41" s="85">
        <v>9726.944663229131</v>
      </c>
      <c r="O41" s="85">
        <v>2465.4319140625003</v>
      </c>
      <c r="P41" s="85">
        <v>6283.1912713219217</v>
      </c>
      <c r="Q41" s="85">
        <v>6799.6313406380541</v>
      </c>
      <c r="R41" s="85">
        <v>3602.2322942440178</v>
      </c>
      <c r="S41" s="85">
        <v>4552.2074967281915</v>
      </c>
      <c r="T41" s="85">
        <v>5814.194818956752</v>
      </c>
      <c r="U41" s="86">
        <v>6141.0032484981784</v>
      </c>
    </row>
    <row r="42" spans="2:21" ht="15" x14ac:dyDescent="0.25">
      <c r="B42" s="93">
        <v>2012</v>
      </c>
      <c r="C42" s="85">
        <v>6690.39234123805</v>
      </c>
      <c r="D42" s="85">
        <v>3207.125272493146</v>
      </c>
      <c r="E42" s="85">
        <v>2470.576038140644</v>
      </c>
      <c r="F42" s="85">
        <v>6022.7939166224505</v>
      </c>
      <c r="G42" s="85">
        <v>4520.4177539722787</v>
      </c>
      <c r="H42" s="85">
        <v>3838.7251437873038</v>
      </c>
      <c r="I42" s="85">
        <v>3121.1607836644594</v>
      </c>
      <c r="J42" s="85">
        <v>4534.2290083341022</v>
      </c>
      <c r="K42" s="100">
        <v>6618.0225041194299</v>
      </c>
      <c r="L42" s="85">
        <v>4191.2845196288536</v>
      </c>
      <c r="M42" s="85">
        <v>3913.4184280936456</v>
      </c>
      <c r="N42" s="85">
        <v>8717.4568742721276</v>
      </c>
      <c r="O42" s="85">
        <v>2272.1452949061663</v>
      </c>
      <c r="P42" s="85">
        <v>5619.109803947159</v>
      </c>
      <c r="Q42" s="85">
        <v>6045.9506015335865</v>
      </c>
      <c r="R42" s="85">
        <v>3216.6649264870512</v>
      </c>
      <c r="S42" s="85">
        <v>4038.8119462163277</v>
      </c>
      <c r="T42" s="85">
        <v>5512.1432171204888</v>
      </c>
      <c r="U42" s="86">
        <v>5804.5219357016613</v>
      </c>
    </row>
    <row r="43" spans="2:21" ht="15" x14ac:dyDescent="0.25">
      <c r="B43" s="93">
        <v>2013</v>
      </c>
      <c r="C43" s="85">
        <v>6498.9616728399924</v>
      </c>
      <c r="D43" s="85">
        <v>3188.1598828817682</v>
      </c>
      <c r="E43" s="85">
        <v>2345.301823416507</v>
      </c>
      <c r="F43" s="85">
        <v>5676.6886611982263</v>
      </c>
      <c r="G43" s="85">
        <v>4363.7553832192061</v>
      </c>
      <c r="H43" s="85">
        <v>3785.623938646946</v>
      </c>
      <c r="I43" s="85">
        <v>3068.958693831984</v>
      </c>
      <c r="J43" s="85">
        <v>4395.307970593175</v>
      </c>
      <c r="K43" s="100">
        <v>6492.0714749357494</v>
      </c>
      <c r="L43" s="85">
        <v>4040.9499766355143</v>
      </c>
      <c r="M43" s="85">
        <v>3795.5956119595608</v>
      </c>
      <c r="N43" s="85">
        <v>8471.1209266741589</v>
      </c>
      <c r="O43" s="85">
        <v>2730.0190217391305</v>
      </c>
      <c r="P43" s="85">
        <v>5518.9068872587877</v>
      </c>
      <c r="Q43" s="85">
        <v>5892.0535673657032</v>
      </c>
      <c r="R43" s="85">
        <v>3192.4139559286464</v>
      </c>
      <c r="S43" s="85">
        <v>3807.0921192758251</v>
      </c>
      <c r="T43" s="85">
        <v>5412.0790665935074</v>
      </c>
      <c r="U43" s="86">
        <v>5736.4417315735218</v>
      </c>
    </row>
    <row r="44" spans="2:21" ht="15" x14ac:dyDescent="0.25">
      <c r="B44" s="265">
        <v>2014</v>
      </c>
      <c r="C44" s="144">
        <v>6688.0650130548311</v>
      </c>
      <c r="D44" s="144">
        <v>3367.4331268071046</v>
      </c>
      <c r="E44" s="144">
        <v>2660.7570404505891</v>
      </c>
      <c r="F44" s="144">
        <v>5972.3110443836922</v>
      </c>
      <c r="G44" s="144">
        <v>4535.9868875369948</v>
      </c>
      <c r="H44" s="144">
        <v>4006.3550600343046</v>
      </c>
      <c r="I44" s="144">
        <v>3296.7039586919104</v>
      </c>
      <c r="J44" s="144">
        <v>4653.6160883779794</v>
      </c>
      <c r="K44" s="145">
        <v>6555.1871327699309</v>
      </c>
      <c r="L44" s="144">
        <v>4645.9397324595911</v>
      </c>
      <c r="M44" s="144">
        <v>3897.4321269427237</v>
      </c>
      <c r="N44" s="144">
        <v>8466.134042353824</v>
      </c>
      <c r="O44" s="144">
        <v>2922.5242047026281</v>
      </c>
      <c r="P44" s="144">
        <v>5911.5789942541542</v>
      </c>
      <c r="Q44" s="144">
        <v>6080.7022714200712</v>
      </c>
      <c r="R44" s="144">
        <v>3441.0346466349838</v>
      </c>
      <c r="S44" s="144">
        <v>4204.6323945622416</v>
      </c>
      <c r="T44" s="144">
        <v>5648.9184083779701</v>
      </c>
      <c r="U44" s="146">
        <v>5828.9082729084466</v>
      </c>
    </row>
    <row r="45" spans="2:21" ht="15" x14ac:dyDescent="0.25">
      <c r="B45" s="265">
        <v>2015</v>
      </c>
      <c r="C45" s="144">
        <v>6956.3438465332392</v>
      </c>
      <c r="D45" s="144">
        <v>3560.9038951433968</v>
      </c>
      <c r="E45" s="144">
        <v>2765.2404600104546</v>
      </c>
      <c r="F45" s="144">
        <v>6458.9613201597649</v>
      </c>
      <c r="G45" s="144">
        <v>4683.9519762524405</v>
      </c>
      <c r="H45" s="144">
        <v>4264.4853715623176</v>
      </c>
      <c r="I45" s="144">
        <v>3422.5673635307785</v>
      </c>
      <c r="J45" s="144">
        <v>4800.4393034504992</v>
      </c>
      <c r="K45" s="145">
        <v>6789.5404793280968</v>
      </c>
      <c r="L45" s="144">
        <v>4784.5990463369526</v>
      </c>
      <c r="M45" s="144">
        <v>4063.0817665063405</v>
      </c>
      <c r="N45" s="144">
        <v>8864.2775008693625</v>
      </c>
      <c r="O45" s="144">
        <v>2874.7253521126763</v>
      </c>
      <c r="P45" s="144">
        <v>6172.256741539738</v>
      </c>
      <c r="Q45" s="144">
        <v>6319.8513628156879</v>
      </c>
      <c r="R45" s="144">
        <v>3535.2341767284474</v>
      </c>
      <c r="S45" s="144">
        <v>4377.4788275126375</v>
      </c>
      <c r="T45" s="144">
        <v>5864.7763689146477</v>
      </c>
      <c r="U45" s="146">
        <v>5997.6718586867573</v>
      </c>
    </row>
    <row r="46" spans="2:21" ht="15" x14ac:dyDescent="0.25">
      <c r="B46" s="265">
        <v>2016</v>
      </c>
      <c r="C46" s="144">
        <v>7360.4559983502613</v>
      </c>
      <c r="D46" s="144">
        <v>3850.0418671601892</v>
      </c>
      <c r="E46" s="144">
        <v>3078.2202852614896</v>
      </c>
      <c r="F46" s="144">
        <v>6769.0119414082828</v>
      </c>
      <c r="G46" s="144">
        <v>4984.740936190783</v>
      </c>
      <c r="H46" s="144">
        <v>4575.6935811792036</v>
      </c>
      <c r="I46" s="144">
        <v>3507.4543574593795</v>
      </c>
      <c r="J46" s="144">
        <v>5142.1712825542672</v>
      </c>
      <c r="K46" s="145">
        <v>7148.1570889036911</v>
      </c>
      <c r="L46" s="144">
        <v>5222.1853823502943</v>
      </c>
      <c r="M46" s="144">
        <v>4388.0058203382378</v>
      </c>
      <c r="N46" s="144">
        <v>9230.5349635252132</v>
      </c>
      <c r="O46" s="144">
        <v>3200.2927864214994</v>
      </c>
      <c r="P46" s="144">
        <v>6645.8198448057119</v>
      </c>
      <c r="Q46" s="144">
        <v>6690.1862101619317</v>
      </c>
      <c r="R46" s="144">
        <v>3863.6539680086548</v>
      </c>
      <c r="S46" s="144">
        <v>4747.5713553318419</v>
      </c>
      <c r="T46" s="144">
        <v>6214.2393085856602</v>
      </c>
      <c r="U46" s="146">
        <v>6335.3632912646435</v>
      </c>
    </row>
    <row r="47" spans="2:21" ht="15" x14ac:dyDescent="0.25">
      <c r="B47" s="265">
        <v>2017</v>
      </c>
      <c r="C47" s="144">
        <v>7649.6672285648601</v>
      </c>
      <c r="D47" s="144">
        <v>4106.9860032362458</v>
      </c>
      <c r="E47" s="144">
        <v>3258.1391766268262</v>
      </c>
      <c r="F47" s="144">
        <v>7009.1201150176448</v>
      </c>
      <c r="G47" s="144">
        <v>5282.040565627839</v>
      </c>
      <c r="H47" s="144">
        <v>4763.7248692620578</v>
      </c>
      <c r="I47" s="144">
        <v>3704.3629914277271</v>
      </c>
      <c r="J47" s="144">
        <v>5688.896835671103</v>
      </c>
      <c r="K47" s="145">
        <v>7519.1008502606328</v>
      </c>
      <c r="L47" s="144">
        <v>5644.5529805187234</v>
      </c>
      <c r="M47" s="144">
        <v>4854.6992174583938</v>
      </c>
      <c r="N47" s="144">
        <v>9449.5073773760469</v>
      </c>
      <c r="O47" s="144">
        <v>3321.1845070422537</v>
      </c>
      <c r="P47" s="144">
        <v>7128.5885585146461</v>
      </c>
      <c r="Q47" s="144">
        <v>7067.044349592973</v>
      </c>
      <c r="R47" s="144">
        <v>4232.9356236459298</v>
      </c>
      <c r="S47" s="144">
        <v>5087.905899267229</v>
      </c>
      <c r="T47" s="144">
        <v>6587.2254382548908</v>
      </c>
      <c r="U47" s="146">
        <v>6622.8685150755027</v>
      </c>
    </row>
    <row r="48" spans="2:21" ht="15" x14ac:dyDescent="0.25">
      <c r="B48" s="265">
        <v>2018</v>
      </c>
      <c r="C48" s="144">
        <v>8105.582646388214</v>
      </c>
      <c r="D48" s="144">
        <v>4587.9181279277045</v>
      </c>
      <c r="E48" s="144">
        <v>3433.0941644562331</v>
      </c>
      <c r="F48" s="144">
        <v>7610.0522097245594</v>
      </c>
      <c r="G48" s="144">
        <v>5601.3112042860466</v>
      </c>
      <c r="H48" s="144">
        <v>4953.7676076418593</v>
      </c>
      <c r="I48" s="144">
        <v>3866.1064268867922</v>
      </c>
      <c r="J48" s="144">
        <v>5960.1832723221387</v>
      </c>
      <c r="K48" s="145">
        <v>7880.5008756168718</v>
      </c>
      <c r="L48" s="144">
        <v>5888.3002852536283</v>
      </c>
      <c r="M48" s="144">
        <v>5080.0900416758059</v>
      </c>
      <c r="N48" s="144">
        <v>9911.6532662226364</v>
      </c>
      <c r="O48" s="144">
        <v>3365.1412587412588</v>
      </c>
      <c r="P48" s="144">
        <v>7407.0729835047314</v>
      </c>
      <c r="Q48" s="144">
        <v>7428.3010298720774</v>
      </c>
      <c r="R48" s="144">
        <v>4407.4256814145629</v>
      </c>
      <c r="S48" s="144">
        <v>5502.0782372444273</v>
      </c>
      <c r="T48" s="144">
        <v>6929.3667584535206</v>
      </c>
      <c r="U48" s="146">
        <v>6881.7178472230835</v>
      </c>
    </row>
    <row r="49" spans="1:21" ht="15" x14ac:dyDescent="0.25">
      <c r="B49" s="265">
        <v>2019</v>
      </c>
      <c r="C49" s="144">
        <v>8614.5067294584205</v>
      </c>
      <c r="D49" s="144">
        <v>4782.7724752074482</v>
      </c>
      <c r="E49" s="144">
        <v>3842.0656796769854</v>
      </c>
      <c r="F49" s="144">
        <v>8306.2025598872715</v>
      </c>
      <c r="G49" s="144">
        <v>5817.1829848813741</v>
      </c>
      <c r="H49" s="144">
        <v>5278.4826802952866</v>
      </c>
      <c r="I49" s="144">
        <v>3778.1623222748813</v>
      </c>
      <c r="J49" s="144">
        <v>5870.5120347657175</v>
      </c>
      <c r="K49" s="145">
        <v>8138.7449108507026</v>
      </c>
      <c r="L49" s="144">
        <v>6375.1343694858724</v>
      </c>
      <c r="M49" s="144">
        <v>5402.5281812269668</v>
      </c>
      <c r="N49" s="144">
        <v>10652.387545306174</v>
      </c>
      <c r="O49" s="144">
        <v>3290.0147453083114</v>
      </c>
      <c r="P49" s="144">
        <v>7864.1977250549817</v>
      </c>
      <c r="Q49" s="144">
        <v>7740.8698178250643</v>
      </c>
      <c r="R49" s="144">
        <v>4504.8084713130538</v>
      </c>
      <c r="S49" s="144">
        <v>5820.6042353366147</v>
      </c>
      <c r="T49" s="144">
        <v>7203.2327521309917</v>
      </c>
      <c r="U49" s="146">
        <v>7114.2643946452681</v>
      </c>
    </row>
    <row r="50" spans="1:21" ht="15" x14ac:dyDescent="0.25">
      <c r="B50" s="265">
        <v>2020</v>
      </c>
      <c r="C50" s="144">
        <v>8491.2857177556489</v>
      </c>
      <c r="D50" s="144">
        <v>4653.2789652180772</v>
      </c>
      <c r="E50" s="144">
        <v>3991.4047995780588</v>
      </c>
      <c r="F50" s="144">
        <v>7767.1317106328834</v>
      </c>
      <c r="G50" s="144">
        <v>5806.9699304360829</v>
      </c>
      <c r="H50" s="144">
        <v>5269.8983190961699</v>
      </c>
      <c r="I50" s="144">
        <v>3745.4778527427402</v>
      </c>
      <c r="J50" s="144">
        <v>5422.1272981880084</v>
      </c>
      <c r="K50" s="145">
        <v>8452.6683383466443</v>
      </c>
      <c r="L50" s="144">
        <v>5929.2290127287843</v>
      </c>
      <c r="M50" s="144">
        <v>5299.8820415078353</v>
      </c>
      <c r="N50" s="144">
        <v>10409.802985564305</v>
      </c>
      <c r="O50" s="144">
        <v>3304.0122116689281</v>
      </c>
      <c r="P50" s="144">
        <v>7317.9518983315502</v>
      </c>
      <c r="Q50" s="144">
        <v>7746.0663881173496</v>
      </c>
      <c r="R50" s="144">
        <v>4597.8391549725438</v>
      </c>
      <c r="S50" s="144">
        <v>5718.864552551493</v>
      </c>
      <c r="T50" s="144">
        <v>7140.874684445288</v>
      </c>
      <c r="U50" s="146">
        <v>7206.7153895291704</v>
      </c>
    </row>
    <row r="51" spans="1:21" ht="15.75" thickBot="1" x14ac:dyDescent="0.3">
      <c r="B51" s="94">
        <v>2021</v>
      </c>
      <c r="C51" s="87">
        <v>9107.4014013307933</v>
      </c>
      <c r="D51" s="87">
        <v>5101.786162808291</v>
      </c>
      <c r="E51" s="87">
        <v>4485.9039897039902</v>
      </c>
      <c r="F51" s="87">
        <v>8531.6772963367966</v>
      </c>
      <c r="G51" s="87">
        <v>6123.4267104503469</v>
      </c>
      <c r="H51" s="87">
        <v>5661.442433779177</v>
      </c>
      <c r="I51" s="87">
        <v>4188.2703555045864</v>
      </c>
      <c r="J51" s="87">
        <v>6037.0772234638216</v>
      </c>
      <c r="K51" s="101">
        <v>9173.6269746976213</v>
      </c>
      <c r="L51" s="87">
        <v>6512.7802283747851</v>
      </c>
      <c r="M51" s="87">
        <v>5641.1337335679536</v>
      </c>
      <c r="N51" s="87">
        <v>10859.739188040103</v>
      </c>
      <c r="O51" s="87">
        <v>3421.0386666666664</v>
      </c>
      <c r="P51" s="87">
        <v>8174.7451721181651</v>
      </c>
      <c r="Q51" s="87">
        <v>8409.4299171488037</v>
      </c>
      <c r="R51" s="87">
        <v>4849.2190255567184</v>
      </c>
      <c r="S51" s="87">
        <v>5925.5695832819119</v>
      </c>
      <c r="T51" s="87">
        <v>7771.4681863914147</v>
      </c>
      <c r="U51" s="88">
        <v>7827.6719775694346</v>
      </c>
    </row>
    <row r="53" spans="1:21" ht="13.5" thickBot="1" x14ac:dyDescent="0.25"/>
    <row r="54" spans="1:21" ht="15.75" thickBot="1" x14ac:dyDescent="0.3">
      <c r="A54" s="117" t="s">
        <v>124</v>
      </c>
    </row>
    <row r="55" spans="1:21" ht="15" x14ac:dyDescent="0.25">
      <c r="A55" s="97" t="s">
        <v>125</v>
      </c>
    </row>
    <row r="56" spans="1:21" ht="45.75" thickBot="1" x14ac:dyDescent="0.3">
      <c r="A56" s="96" t="s">
        <v>909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1:21" s="3" customFormat="1" ht="33" customHeight="1" x14ac:dyDescent="0.25">
      <c r="A57" s="22"/>
      <c r="B57" s="103"/>
      <c r="C57" s="104" t="s">
        <v>101</v>
      </c>
      <c r="D57" s="104" t="s">
        <v>102</v>
      </c>
      <c r="E57" s="104" t="s">
        <v>103</v>
      </c>
      <c r="F57" s="104" t="s">
        <v>105</v>
      </c>
      <c r="G57" s="104" t="s">
        <v>106</v>
      </c>
      <c r="H57" s="104" t="s">
        <v>107</v>
      </c>
      <c r="I57" s="104" t="s">
        <v>109</v>
      </c>
      <c r="J57" s="104" t="s">
        <v>440</v>
      </c>
      <c r="K57" s="104" t="s">
        <v>110</v>
      </c>
      <c r="L57" s="104" t="s">
        <v>442</v>
      </c>
      <c r="M57" s="104" t="s">
        <v>111</v>
      </c>
      <c r="N57" s="104" t="s">
        <v>112</v>
      </c>
      <c r="O57" s="104" t="s">
        <v>113</v>
      </c>
      <c r="P57" s="104" t="s">
        <v>114</v>
      </c>
      <c r="Q57" s="104" t="s">
        <v>115</v>
      </c>
      <c r="R57" s="104" t="s">
        <v>104</v>
      </c>
      <c r="S57" s="104" t="s">
        <v>108</v>
      </c>
      <c r="T57" s="104" t="s">
        <v>98</v>
      </c>
      <c r="U57" s="105" t="s">
        <v>99</v>
      </c>
    </row>
    <row r="58" spans="1:21" s="7" customFormat="1" ht="15" x14ac:dyDescent="0.25">
      <c r="A58" s="45"/>
      <c r="B58" s="93">
        <v>2003</v>
      </c>
      <c r="C58" s="85">
        <v>130</v>
      </c>
      <c r="D58" s="85">
        <v>76</v>
      </c>
      <c r="E58" s="85">
        <v>5</v>
      </c>
      <c r="F58" s="85">
        <v>327</v>
      </c>
      <c r="G58" s="85">
        <v>38</v>
      </c>
      <c r="H58" s="85">
        <v>10</v>
      </c>
      <c r="I58" s="85">
        <v>15</v>
      </c>
      <c r="J58" s="85">
        <v>462</v>
      </c>
      <c r="K58" s="100">
        <v>2144</v>
      </c>
      <c r="L58" s="85">
        <v>382</v>
      </c>
      <c r="M58" s="85">
        <v>20</v>
      </c>
      <c r="N58" s="85">
        <v>91</v>
      </c>
      <c r="O58" s="85">
        <v>1</v>
      </c>
      <c r="P58" s="85">
        <v>249</v>
      </c>
      <c r="Q58" s="85">
        <v>3950</v>
      </c>
      <c r="R58" s="85">
        <v>21</v>
      </c>
      <c r="S58" s="85">
        <v>68</v>
      </c>
      <c r="T58" s="85">
        <v>7415</v>
      </c>
      <c r="U58" s="86">
        <v>20874</v>
      </c>
    </row>
    <row r="59" spans="1:21" ht="15" x14ac:dyDescent="0.25">
      <c r="B59" s="93">
        <v>2004</v>
      </c>
      <c r="C59" s="85">
        <v>101</v>
      </c>
      <c r="D59" s="85">
        <v>108</v>
      </c>
      <c r="E59" s="85">
        <v>8</v>
      </c>
      <c r="F59" s="85">
        <v>292</v>
      </c>
      <c r="G59" s="85">
        <v>61</v>
      </c>
      <c r="H59" s="85">
        <v>11</v>
      </c>
      <c r="I59" s="85">
        <v>8</v>
      </c>
      <c r="J59" s="85">
        <v>462</v>
      </c>
      <c r="K59" s="100">
        <v>2302</v>
      </c>
      <c r="L59" s="85">
        <v>350</v>
      </c>
      <c r="M59" s="85">
        <v>20</v>
      </c>
      <c r="N59" s="85">
        <v>99</v>
      </c>
      <c r="O59" s="85">
        <v>0</v>
      </c>
      <c r="P59" s="85">
        <v>275</v>
      </c>
      <c r="Q59" s="85">
        <v>4097</v>
      </c>
      <c r="R59" s="85">
        <v>23</v>
      </c>
      <c r="S59" s="85">
        <v>58</v>
      </c>
      <c r="T59" s="85">
        <v>7648</v>
      </c>
      <c r="U59" s="86">
        <v>22486</v>
      </c>
    </row>
    <row r="60" spans="1:21" ht="15" x14ac:dyDescent="0.25">
      <c r="B60" s="93">
        <v>2005</v>
      </c>
      <c r="C60" s="85">
        <v>103</v>
      </c>
      <c r="D60" s="85">
        <v>106</v>
      </c>
      <c r="E60" s="85">
        <v>9</v>
      </c>
      <c r="F60" s="85">
        <v>306</v>
      </c>
      <c r="G60" s="85">
        <v>57</v>
      </c>
      <c r="H60" s="85">
        <v>12</v>
      </c>
      <c r="I60" s="85">
        <v>8</v>
      </c>
      <c r="J60" s="85">
        <v>426</v>
      </c>
      <c r="K60" s="100">
        <v>2205</v>
      </c>
      <c r="L60" s="85">
        <v>324</v>
      </c>
      <c r="M60" s="85">
        <v>15</v>
      </c>
      <c r="N60" s="85">
        <v>106</v>
      </c>
      <c r="O60" s="85">
        <v>0</v>
      </c>
      <c r="P60" s="85">
        <v>251</v>
      </c>
      <c r="Q60" s="85">
        <v>3928</v>
      </c>
      <c r="R60" s="85">
        <v>29</v>
      </c>
      <c r="S60" s="85">
        <v>62</v>
      </c>
      <c r="T60" s="85">
        <v>7066</v>
      </c>
      <c r="U60" s="86">
        <v>23486</v>
      </c>
    </row>
    <row r="61" spans="1:21" ht="15" x14ac:dyDescent="0.25">
      <c r="B61" s="93">
        <v>2006</v>
      </c>
      <c r="C61" s="85">
        <v>103</v>
      </c>
      <c r="D61" s="85">
        <v>90</v>
      </c>
      <c r="E61" s="85">
        <v>5</v>
      </c>
      <c r="F61" s="85">
        <v>296</v>
      </c>
      <c r="G61" s="85">
        <v>53</v>
      </c>
      <c r="H61" s="85">
        <v>17</v>
      </c>
      <c r="I61" s="85">
        <v>12</v>
      </c>
      <c r="J61" s="85">
        <v>366</v>
      </c>
      <c r="K61" s="100">
        <v>2205</v>
      </c>
      <c r="L61" s="85">
        <v>282</v>
      </c>
      <c r="M61" s="85">
        <v>24</v>
      </c>
      <c r="N61" s="85">
        <v>109</v>
      </c>
      <c r="O61" s="85">
        <v>0</v>
      </c>
      <c r="P61" s="85">
        <v>260</v>
      </c>
      <c r="Q61" s="85">
        <v>3822</v>
      </c>
      <c r="R61" s="85">
        <v>16</v>
      </c>
      <c r="S61" s="85">
        <v>75</v>
      </c>
      <c r="T61" s="85">
        <v>6663</v>
      </c>
      <c r="U61" s="86">
        <v>24355</v>
      </c>
    </row>
    <row r="62" spans="1:21" ht="15" x14ac:dyDescent="0.25">
      <c r="B62" s="93">
        <v>2007</v>
      </c>
      <c r="C62" s="85">
        <v>128</v>
      </c>
      <c r="D62" s="85">
        <v>89</v>
      </c>
      <c r="E62" s="85">
        <v>8</v>
      </c>
      <c r="F62" s="85">
        <v>305</v>
      </c>
      <c r="G62" s="85">
        <v>55</v>
      </c>
      <c r="H62" s="85">
        <v>12</v>
      </c>
      <c r="I62" s="85">
        <v>15</v>
      </c>
      <c r="J62" s="85">
        <v>318</v>
      </c>
      <c r="K62" s="100">
        <v>1908</v>
      </c>
      <c r="L62" s="85">
        <v>317</v>
      </c>
      <c r="M62" s="85">
        <v>10</v>
      </c>
      <c r="N62" s="85">
        <v>115</v>
      </c>
      <c r="O62" s="85">
        <v>1</v>
      </c>
      <c r="P62" s="85">
        <v>224</v>
      </c>
      <c r="Q62" s="85">
        <v>3505</v>
      </c>
      <c r="R62" s="85">
        <v>13</v>
      </c>
      <c r="S62" s="85">
        <v>52</v>
      </c>
      <c r="T62" s="85">
        <v>6175</v>
      </c>
      <c r="U62" s="86">
        <v>23343</v>
      </c>
    </row>
    <row r="63" spans="1:21" ht="15" x14ac:dyDescent="0.25">
      <c r="B63" s="93">
        <v>2008</v>
      </c>
      <c r="C63" s="85">
        <v>73</v>
      </c>
      <c r="D63" s="85">
        <v>50</v>
      </c>
      <c r="E63" s="85">
        <v>2</v>
      </c>
      <c r="F63" s="85">
        <v>243</v>
      </c>
      <c r="G63" s="85">
        <v>22</v>
      </c>
      <c r="H63" s="85">
        <v>12</v>
      </c>
      <c r="I63" s="85">
        <v>8</v>
      </c>
      <c r="J63" s="85">
        <v>278</v>
      </c>
      <c r="K63" s="100">
        <v>1518</v>
      </c>
      <c r="L63" s="85">
        <v>228</v>
      </c>
      <c r="M63" s="85">
        <v>11</v>
      </c>
      <c r="N63" s="85">
        <v>76</v>
      </c>
      <c r="O63" s="85">
        <v>0</v>
      </c>
      <c r="P63" s="85">
        <v>181</v>
      </c>
      <c r="Q63" s="85">
        <v>2702</v>
      </c>
      <c r="R63" s="85">
        <v>9</v>
      </c>
      <c r="S63" s="85">
        <v>44</v>
      </c>
      <c r="T63" s="85">
        <v>4556</v>
      </c>
      <c r="U63" s="86">
        <v>15973</v>
      </c>
    </row>
    <row r="64" spans="1:21" ht="15" x14ac:dyDescent="0.25">
      <c r="B64" s="93">
        <v>2009</v>
      </c>
      <c r="C64" s="85">
        <v>71</v>
      </c>
      <c r="D64" s="85">
        <v>50</v>
      </c>
      <c r="E64" s="85">
        <v>4</v>
      </c>
      <c r="F64" s="85">
        <v>178</v>
      </c>
      <c r="G64" s="85">
        <v>16</v>
      </c>
      <c r="H64" s="85">
        <v>9</v>
      </c>
      <c r="I64" s="85">
        <v>2</v>
      </c>
      <c r="J64" s="85">
        <v>175</v>
      </c>
      <c r="K64" s="100">
        <v>1298</v>
      </c>
      <c r="L64" s="85">
        <v>191</v>
      </c>
      <c r="M64" s="85">
        <v>10</v>
      </c>
      <c r="N64" s="85">
        <v>67</v>
      </c>
      <c r="O64" s="85">
        <v>1</v>
      </c>
      <c r="P64" s="85">
        <v>165</v>
      </c>
      <c r="Q64" s="85">
        <v>2237</v>
      </c>
      <c r="R64" s="85">
        <v>11</v>
      </c>
      <c r="S64" s="85">
        <v>34</v>
      </c>
      <c r="T64" s="85">
        <v>3714</v>
      </c>
      <c r="U64" s="86">
        <v>12843</v>
      </c>
    </row>
    <row r="65" spans="2:21" ht="15" x14ac:dyDescent="0.25">
      <c r="B65" s="93">
        <v>2010</v>
      </c>
      <c r="C65" s="85">
        <v>82</v>
      </c>
      <c r="D65" s="85">
        <v>29</v>
      </c>
      <c r="E65" s="85">
        <v>1</v>
      </c>
      <c r="F65" s="85">
        <v>174</v>
      </c>
      <c r="G65" s="85">
        <v>21</v>
      </c>
      <c r="H65" s="85">
        <v>5</v>
      </c>
      <c r="I65" s="85">
        <v>7</v>
      </c>
      <c r="J65" s="85">
        <v>210</v>
      </c>
      <c r="K65" s="100">
        <v>1253</v>
      </c>
      <c r="L65" s="85">
        <v>171</v>
      </c>
      <c r="M65" s="85">
        <v>10</v>
      </c>
      <c r="N65" s="85">
        <v>69</v>
      </c>
      <c r="O65" s="85">
        <v>0</v>
      </c>
      <c r="P65" s="85">
        <v>152</v>
      </c>
      <c r="Q65" s="85">
        <v>2184</v>
      </c>
      <c r="R65" s="85">
        <v>7</v>
      </c>
      <c r="S65" s="85">
        <v>41</v>
      </c>
      <c r="T65" s="85">
        <v>3585</v>
      </c>
      <c r="U65" s="86">
        <v>12537</v>
      </c>
    </row>
    <row r="66" spans="2:21" ht="15" x14ac:dyDescent="0.25">
      <c r="B66" s="93">
        <v>2011</v>
      </c>
      <c r="C66" s="85">
        <v>72</v>
      </c>
      <c r="D66" s="85">
        <v>53</v>
      </c>
      <c r="E66" s="85">
        <v>3</v>
      </c>
      <c r="F66" s="85">
        <v>214</v>
      </c>
      <c r="G66" s="85">
        <v>26</v>
      </c>
      <c r="H66" s="85">
        <v>5</v>
      </c>
      <c r="I66" s="85">
        <v>2</v>
      </c>
      <c r="J66" s="85">
        <v>250</v>
      </c>
      <c r="K66" s="100">
        <v>1408</v>
      </c>
      <c r="L66" s="85">
        <v>237</v>
      </c>
      <c r="M66" s="85">
        <v>11</v>
      </c>
      <c r="N66" s="85">
        <v>65</v>
      </c>
      <c r="O66" s="85">
        <v>1</v>
      </c>
      <c r="P66" s="85">
        <v>186</v>
      </c>
      <c r="Q66" s="85">
        <v>2533</v>
      </c>
      <c r="R66" s="85">
        <v>19</v>
      </c>
      <c r="S66" s="85">
        <v>25</v>
      </c>
      <c r="T66" s="85">
        <v>4113</v>
      </c>
      <c r="U66" s="86">
        <v>14003</v>
      </c>
    </row>
    <row r="67" spans="2:21" ht="15" x14ac:dyDescent="0.25">
      <c r="B67" s="93">
        <v>2012</v>
      </c>
      <c r="C67" s="85">
        <v>88</v>
      </c>
      <c r="D67" s="85">
        <v>48</v>
      </c>
      <c r="E67" s="85">
        <v>2</v>
      </c>
      <c r="F67" s="85">
        <v>194</v>
      </c>
      <c r="G67" s="85">
        <v>27</v>
      </c>
      <c r="H67" s="85">
        <v>4</v>
      </c>
      <c r="I67" s="85">
        <v>6</v>
      </c>
      <c r="J67" s="85">
        <v>240</v>
      </c>
      <c r="K67" s="100">
        <v>1447</v>
      </c>
      <c r="L67" s="85">
        <v>243</v>
      </c>
      <c r="M67" s="85">
        <v>21</v>
      </c>
      <c r="N67" s="85">
        <v>87</v>
      </c>
      <c r="O67" s="85">
        <v>1</v>
      </c>
      <c r="P67" s="85">
        <v>192</v>
      </c>
      <c r="Q67" s="85">
        <v>2600</v>
      </c>
      <c r="R67" s="85">
        <v>9</v>
      </c>
      <c r="S67" s="85">
        <v>34</v>
      </c>
      <c r="T67" s="85">
        <v>4201</v>
      </c>
      <c r="U67" s="86">
        <v>14456</v>
      </c>
    </row>
    <row r="68" spans="2:21" ht="15" x14ac:dyDescent="0.25">
      <c r="B68" s="93">
        <v>2013</v>
      </c>
      <c r="C68" s="85">
        <v>92</v>
      </c>
      <c r="D68" s="85">
        <v>64</v>
      </c>
      <c r="E68" s="85">
        <v>4</v>
      </c>
      <c r="F68" s="85">
        <v>233</v>
      </c>
      <c r="G68" s="85">
        <v>38</v>
      </c>
      <c r="H68" s="85">
        <v>4</v>
      </c>
      <c r="I68" s="85">
        <v>11</v>
      </c>
      <c r="J68" s="85">
        <v>277</v>
      </c>
      <c r="K68" s="100">
        <v>1542</v>
      </c>
      <c r="L68" s="85">
        <v>222</v>
      </c>
      <c r="M68" s="85">
        <v>19</v>
      </c>
      <c r="N68" s="85">
        <v>73</v>
      </c>
      <c r="O68" s="85">
        <v>0</v>
      </c>
      <c r="P68" s="85">
        <v>217</v>
      </c>
      <c r="Q68" s="85">
        <v>2796</v>
      </c>
      <c r="R68" s="85">
        <v>10</v>
      </c>
      <c r="S68" s="85">
        <v>33</v>
      </c>
      <c r="T68" s="85">
        <v>4671</v>
      </c>
      <c r="U68" s="86">
        <v>15373</v>
      </c>
    </row>
    <row r="69" spans="2:21" ht="15" x14ac:dyDescent="0.25">
      <c r="B69" s="93">
        <v>2014</v>
      </c>
      <c r="C69" s="85">
        <v>81</v>
      </c>
      <c r="D69" s="85">
        <v>35</v>
      </c>
      <c r="E69" s="85">
        <v>4</v>
      </c>
      <c r="F69" s="85">
        <v>209</v>
      </c>
      <c r="G69" s="85">
        <v>29</v>
      </c>
      <c r="H69" s="85">
        <v>10</v>
      </c>
      <c r="I69" s="85">
        <v>4</v>
      </c>
      <c r="J69" s="85">
        <v>298</v>
      </c>
      <c r="K69" s="100">
        <v>1471</v>
      </c>
      <c r="L69" s="85">
        <v>252</v>
      </c>
      <c r="M69" s="85">
        <v>9</v>
      </c>
      <c r="N69" s="85">
        <v>90</v>
      </c>
      <c r="O69" s="85">
        <v>0</v>
      </c>
      <c r="P69" s="85">
        <v>172</v>
      </c>
      <c r="Q69" s="85">
        <v>2664</v>
      </c>
      <c r="R69" s="85">
        <v>9</v>
      </c>
      <c r="S69" s="85">
        <v>43</v>
      </c>
      <c r="T69" s="85">
        <v>4775</v>
      </c>
      <c r="U69" s="86">
        <v>15579</v>
      </c>
    </row>
    <row r="70" spans="2:21" ht="15" x14ac:dyDescent="0.25">
      <c r="B70" s="93">
        <v>2015</v>
      </c>
      <c r="C70" s="85">
        <v>90</v>
      </c>
      <c r="D70" s="85">
        <v>51</v>
      </c>
      <c r="E70" s="85">
        <v>4</v>
      </c>
      <c r="F70" s="85">
        <v>247</v>
      </c>
      <c r="G70" s="85">
        <v>33</v>
      </c>
      <c r="H70" s="85">
        <v>6</v>
      </c>
      <c r="I70" s="85">
        <v>8</v>
      </c>
      <c r="J70" s="85">
        <v>315</v>
      </c>
      <c r="K70" s="100">
        <v>1580</v>
      </c>
      <c r="L70" s="85">
        <v>260</v>
      </c>
      <c r="M70" s="85">
        <v>12</v>
      </c>
      <c r="N70" s="85">
        <v>95</v>
      </c>
      <c r="O70" s="85">
        <v>0</v>
      </c>
      <c r="P70" s="85">
        <v>198</v>
      </c>
      <c r="Q70" s="85">
        <v>2899</v>
      </c>
      <c r="R70" s="85">
        <v>13</v>
      </c>
      <c r="S70" s="85">
        <v>48</v>
      </c>
      <c r="T70" s="85">
        <v>5191</v>
      </c>
      <c r="U70" s="86">
        <v>15913</v>
      </c>
    </row>
    <row r="71" spans="2:21" ht="15" x14ac:dyDescent="0.25">
      <c r="B71" s="93">
        <v>2016</v>
      </c>
      <c r="C71" s="85">
        <v>116</v>
      </c>
      <c r="D71" s="85">
        <v>59</v>
      </c>
      <c r="E71" s="85">
        <v>6</v>
      </c>
      <c r="F71" s="85">
        <v>266</v>
      </c>
      <c r="G71" s="85">
        <v>42</v>
      </c>
      <c r="H71" s="85">
        <v>8</v>
      </c>
      <c r="I71" s="85">
        <v>7</v>
      </c>
      <c r="J71" s="85">
        <v>345</v>
      </c>
      <c r="K71" s="100">
        <v>1621</v>
      </c>
      <c r="L71" s="85">
        <v>322</v>
      </c>
      <c r="M71" s="85">
        <v>17</v>
      </c>
      <c r="N71" s="85">
        <v>110</v>
      </c>
      <c r="O71" s="85">
        <v>0</v>
      </c>
      <c r="P71" s="85">
        <v>216</v>
      </c>
      <c r="Q71" s="85">
        <v>3135</v>
      </c>
      <c r="R71" s="85">
        <v>15</v>
      </c>
      <c r="S71" s="85">
        <v>45</v>
      </c>
      <c r="T71" s="85">
        <v>5515</v>
      </c>
      <c r="U71" s="86">
        <v>16734</v>
      </c>
    </row>
    <row r="72" spans="2:21" ht="15" x14ac:dyDescent="0.25">
      <c r="B72" s="93">
        <v>2017</v>
      </c>
      <c r="C72" s="85">
        <v>84</v>
      </c>
      <c r="D72" s="85">
        <v>56</v>
      </c>
      <c r="E72" s="85">
        <v>3</v>
      </c>
      <c r="F72" s="85">
        <v>248</v>
      </c>
      <c r="G72" s="85">
        <v>31</v>
      </c>
      <c r="H72" s="85">
        <v>8</v>
      </c>
      <c r="I72" s="85">
        <v>3</v>
      </c>
      <c r="J72" s="85">
        <v>332</v>
      </c>
      <c r="K72" s="100">
        <v>1808</v>
      </c>
      <c r="L72" s="85">
        <v>293</v>
      </c>
      <c r="M72" s="85">
        <v>12</v>
      </c>
      <c r="N72" s="85">
        <v>113</v>
      </c>
      <c r="O72" s="85">
        <v>0</v>
      </c>
      <c r="P72" s="85">
        <v>187</v>
      </c>
      <c r="Q72" s="85">
        <v>3178</v>
      </c>
      <c r="R72" s="85">
        <v>19</v>
      </c>
      <c r="S72" s="85">
        <v>33</v>
      </c>
      <c r="T72" s="85">
        <v>5111</v>
      </c>
      <c r="U72" s="86">
        <v>15370</v>
      </c>
    </row>
    <row r="73" spans="2:21" ht="15" x14ac:dyDescent="0.25">
      <c r="B73" s="93">
        <v>2018</v>
      </c>
      <c r="C73" s="85">
        <v>75</v>
      </c>
      <c r="D73" s="85">
        <v>41</v>
      </c>
      <c r="E73" s="85">
        <v>4</v>
      </c>
      <c r="F73" s="85">
        <v>283</v>
      </c>
      <c r="G73" s="85">
        <v>42</v>
      </c>
      <c r="H73" s="85">
        <v>7</v>
      </c>
      <c r="I73" s="85">
        <v>6</v>
      </c>
      <c r="J73" s="85">
        <v>372</v>
      </c>
      <c r="K73" s="100">
        <v>1709</v>
      </c>
      <c r="L73" s="85">
        <v>292</v>
      </c>
      <c r="M73" s="85">
        <v>13</v>
      </c>
      <c r="N73" s="85">
        <v>80</v>
      </c>
      <c r="O73" s="85">
        <v>1</v>
      </c>
      <c r="P73" s="85">
        <v>195</v>
      </c>
      <c r="Q73" s="85">
        <v>3120</v>
      </c>
      <c r="R73" s="85">
        <v>12</v>
      </c>
      <c r="S73" s="85">
        <v>45</v>
      </c>
      <c r="T73" s="85">
        <v>5439</v>
      </c>
      <c r="U73" s="86">
        <v>16121</v>
      </c>
    </row>
    <row r="74" spans="2:21" ht="15" x14ac:dyDescent="0.25">
      <c r="B74" s="93">
        <v>2019</v>
      </c>
      <c r="C74" s="85">
        <v>84</v>
      </c>
      <c r="D74" s="85">
        <v>69</v>
      </c>
      <c r="E74" s="85">
        <v>3</v>
      </c>
      <c r="F74" s="85">
        <v>290</v>
      </c>
      <c r="G74" s="85">
        <v>42</v>
      </c>
      <c r="H74" s="85">
        <v>6</v>
      </c>
      <c r="I74" s="85">
        <v>6</v>
      </c>
      <c r="J74" s="85">
        <v>339</v>
      </c>
      <c r="K74" s="100">
        <v>1539</v>
      </c>
      <c r="L74" s="85">
        <v>287</v>
      </c>
      <c r="M74" s="85">
        <v>22</v>
      </c>
      <c r="N74" s="85">
        <v>93</v>
      </c>
      <c r="O74" s="85">
        <v>0</v>
      </c>
      <c r="P74" s="85">
        <v>219</v>
      </c>
      <c r="Q74" s="85">
        <v>2999</v>
      </c>
      <c r="R74" s="85">
        <v>15</v>
      </c>
      <c r="S74" s="85">
        <v>62</v>
      </c>
      <c r="T74" s="85">
        <v>5248</v>
      </c>
      <c r="U74" s="86">
        <v>15634</v>
      </c>
    </row>
    <row r="75" spans="2:21" ht="15" x14ac:dyDescent="0.25">
      <c r="B75" s="93">
        <v>2020</v>
      </c>
      <c r="C75" s="85">
        <v>79</v>
      </c>
      <c r="D75" s="85">
        <v>44</v>
      </c>
      <c r="E75" s="85">
        <v>2</v>
      </c>
      <c r="F75" s="85">
        <v>211</v>
      </c>
      <c r="G75" s="85">
        <v>22</v>
      </c>
      <c r="H75" s="85">
        <v>1</v>
      </c>
      <c r="I75" s="85">
        <v>3</v>
      </c>
      <c r="J75" s="85">
        <v>267</v>
      </c>
      <c r="K75" s="100">
        <v>1323</v>
      </c>
      <c r="L75" s="85">
        <v>241</v>
      </c>
      <c r="M75" s="85">
        <v>5</v>
      </c>
      <c r="N75" s="85">
        <v>72</v>
      </c>
      <c r="O75" s="85">
        <v>0</v>
      </c>
      <c r="P75" s="85">
        <v>168</v>
      </c>
      <c r="Q75" s="85">
        <v>2438</v>
      </c>
      <c r="R75" s="85">
        <v>13</v>
      </c>
      <c r="S75" s="85">
        <v>46</v>
      </c>
      <c r="T75" s="85">
        <v>4253</v>
      </c>
      <c r="U75" s="86">
        <v>13748</v>
      </c>
    </row>
    <row r="76" spans="2:21" ht="15" x14ac:dyDescent="0.25">
      <c r="B76" s="93">
        <v>2021</v>
      </c>
      <c r="C76" s="85">
        <v>108</v>
      </c>
      <c r="D76" s="85">
        <v>59</v>
      </c>
      <c r="E76" s="85">
        <v>3</v>
      </c>
      <c r="F76" s="85">
        <v>304</v>
      </c>
      <c r="G76" s="85">
        <v>31</v>
      </c>
      <c r="H76" s="85">
        <v>9</v>
      </c>
      <c r="I76" s="85">
        <v>3</v>
      </c>
      <c r="J76" s="85">
        <v>347</v>
      </c>
      <c r="K76" s="100">
        <v>1647</v>
      </c>
      <c r="L76" s="85">
        <v>345</v>
      </c>
      <c r="M76" s="85">
        <v>24</v>
      </c>
      <c r="N76" s="85">
        <v>103</v>
      </c>
      <c r="O76" s="85">
        <v>1</v>
      </c>
      <c r="P76" s="85">
        <v>248</v>
      </c>
      <c r="Q76" s="85">
        <v>3232</v>
      </c>
      <c r="R76" s="85">
        <v>26</v>
      </c>
      <c r="S76" s="85">
        <v>50</v>
      </c>
      <c r="T76" s="85">
        <v>5825</v>
      </c>
      <c r="U76" s="86">
        <v>17516</v>
      </c>
    </row>
    <row r="77" spans="2:21" ht="15" x14ac:dyDescent="0.25">
      <c r="B77" s="93">
        <v>2022</v>
      </c>
      <c r="C77" s="85">
        <v>98</v>
      </c>
      <c r="D77" s="85">
        <v>54</v>
      </c>
      <c r="E77" s="85">
        <v>1</v>
      </c>
      <c r="F77" s="85">
        <v>346</v>
      </c>
      <c r="G77" s="85">
        <v>34</v>
      </c>
      <c r="H77" s="85">
        <v>12</v>
      </c>
      <c r="I77" s="85">
        <v>3</v>
      </c>
      <c r="J77" s="85">
        <v>423</v>
      </c>
      <c r="K77" s="100">
        <v>1750</v>
      </c>
      <c r="L77" s="85">
        <v>405</v>
      </c>
      <c r="M77" s="85">
        <v>17</v>
      </c>
      <c r="N77" s="85">
        <v>136</v>
      </c>
      <c r="O77" s="85">
        <v>1</v>
      </c>
      <c r="P77" s="85">
        <v>235</v>
      </c>
      <c r="Q77" s="85">
        <v>3515</v>
      </c>
      <c r="R77" s="85">
        <v>24</v>
      </c>
      <c r="S77" s="85">
        <v>58</v>
      </c>
      <c r="T77" s="85">
        <v>6358</v>
      </c>
      <c r="U77" s="86">
        <v>17217</v>
      </c>
    </row>
    <row r="78" spans="2:21" ht="15.75" thickBot="1" x14ac:dyDescent="0.3">
      <c r="B78" s="94">
        <v>2023</v>
      </c>
      <c r="C78" s="87">
        <v>131</v>
      </c>
      <c r="D78" s="87">
        <v>71</v>
      </c>
      <c r="E78" s="87">
        <v>9</v>
      </c>
      <c r="F78" s="87">
        <v>446</v>
      </c>
      <c r="G78" s="87">
        <v>46</v>
      </c>
      <c r="H78" s="87">
        <v>11</v>
      </c>
      <c r="I78" s="87">
        <v>10</v>
      </c>
      <c r="J78" s="87">
        <v>454</v>
      </c>
      <c r="K78" s="101">
        <v>2079</v>
      </c>
      <c r="L78" s="87">
        <v>447</v>
      </c>
      <c r="M78" s="87">
        <v>17</v>
      </c>
      <c r="N78" s="87">
        <v>102</v>
      </c>
      <c r="O78" s="87">
        <v>0</v>
      </c>
      <c r="P78" s="87">
        <v>304</v>
      </c>
      <c r="Q78" s="87">
        <v>4127</v>
      </c>
      <c r="R78" s="87">
        <v>18</v>
      </c>
      <c r="S78" s="87">
        <v>68</v>
      </c>
      <c r="T78" s="87">
        <v>7105</v>
      </c>
      <c r="U78" s="88">
        <v>19229</v>
      </c>
    </row>
    <row r="80" spans="2:21" ht="13.5" thickBot="1" x14ac:dyDescent="0.25"/>
    <row r="81" spans="1:9" ht="15.75" thickBot="1" x14ac:dyDescent="0.3">
      <c r="A81" s="117" t="s">
        <v>53</v>
      </c>
    </row>
    <row r="82" spans="1:9" ht="15" x14ac:dyDescent="0.25">
      <c r="A82" s="97" t="s">
        <v>93</v>
      </c>
    </row>
    <row r="83" spans="1:9" ht="30.75" thickBot="1" x14ac:dyDescent="0.3">
      <c r="A83" s="96" t="s">
        <v>985</v>
      </c>
    </row>
    <row r="84" spans="1:9" ht="15.75" thickBot="1" x14ac:dyDescent="0.3">
      <c r="C84" s="367" t="s">
        <v>50</v>
      </c>
      <c r="D84" s="368"/>
      <c r="E84" s="369"/>
      <c r="F84" s="367" t="s">
        <v>51</v>
      </c>
      <c r="G84" s="368"/>
      <c r="H84" s="369"/>
      <c r="I84" s="39"/>
    </row>
    <row r="85" spans="1:9" ht="30.75" thickBot="1" x14ac:dyDescent="0.3">
      <c r="A85" s="22"/>
      <c r="B85" s="3"/>
      <c r="C85" s="159" t="s">
        <v>52</v>
      </c>
      <c r="D85" s="160" t="s">
        <v>99</v>
      </c>
      <c r="E85" s="161" t="s">
        <v>100</v>
      </c>
      <c r="F85" s="159" t="s">
        <v>52</v>
      </c>
      <c r="G85" s="160" t="s">
        <v>99</v>
      </c>
      <c r="H85" s="161" t="s">
        <v>100</v>
      </c>
      <c r="I85" s="162" t="s">
        <v>964</v>
      </c>
    </row>
    <row r="86" spans="1:9" ht="15.75" thickBot="1" x14ac:dyDescent="0.3">
      <c r="B86" s="163">
        <v>2000</v>
      </c>
      <c r="C86" s="164">
        <v>906952.1</v>
      </c>
      <c r="D86" s="165">
        <v>10115759.9</v>
      </c>
      <c r="E86" s="166">
        <v>124177336</v>
      </c>
      <c r="F86" s="164">
        <v>1264254.5000000002</v>
      </c>
      <c r="G86" s="165">
        <v>12127352.600000001</v>
      </c>
      <c r="H86" s="166">
        <v>169468025.30000001</v>
      </c>
      <c r="I86" s="167">
        <f>C86-F86</f>
        <v>-357302.40000000026</v>
      </c>
    </row>
    <row r="87" spans="1:9" ht="15.75" thickBot="1" x14ac:dyDescent="0.3">
      <c r="B87" s="135">
        <v>2001</v>
      </c>
      <c r="C87" s="137">
        <v>835369.46161</v>
      </c>
      <c r="D87" s="85">
        <v>10204239.60444</v>
      </c>
      <c r="E87" s="86">
        <v>129771012.80774002</v>
      </c>
      <c r="F87" s="137">
        <v>1021631.9038799999</v>
      </c>
      <c r="G87" s="85">
        <v>12034292.09079</v>
      </c>
      <c r="H87" s="86">
        <v>173209826.52046999</v>
      </c>
      <c r="I87" s="167">
        <f t="shared" ref="I87:I109" si="0">C87-F87</f>
        <v>-186262.44226999988</v>
      </c>
    </row>
    <row r="88" spans="1:9" ht="15.75" thickBot="1" x14ac:dyDescent="0.3">
      <c r="B88" s="135">
        <v>2002</v>
      </c>
      <c r="C88" s="137">
        <v>871480.73308999988</v>
      </c>
      <c r="D88" s="85">
        <v>10349274.85385</v>
      </c>
      <c r="E88" s="86">
        <v>133267677.73683</v>
      </c>
      <c r="F88" s="137">
        <v>1053124.81901</v>
      </c>
      <c r="G88" s="85">
        <v>11031590.77479</v>
      </c>
      <c r="H88" s="86">
        <v>175267866.15968001</v>
      </c>
      <c r="I88" s="167">
        <f t="shared" si="0"/>
        <v>-181644.0859200001</v>
      </c>
    </row>
    <row r="89" spans="1:9" ht="15.75" thickBot="1" x14ac:dyDescent="0.3">
      <c r="B89" s="135">
        <v>2003</v>
      </c>
      <c r="C89" s="137">
        <v>850672.75373</v>
      </c>
      <c r="D89" s="85">
        <v>11205003.976530001</v>
      </c>
      <c r="E89" s="86">
        <v>138119046.68797001</v>
      </c>
      <c r="F89" s="137">
        <v>1198724.5400099999</v>
      </c>
      <c r="G89" s="85">
        <v>12087405.411999999</v>
      </c>
      <c r="H89" s="86">
        <v>185113677.04841003</v>
      </c>
      <c r="I89" s="167">
        <f t="shared" si="0"/>
        <v>-348051.78627999988</v>
      </c>
    </row>
    <row r="90" spans="1:9" ht="15.75" thickBot="1" x14ac:dyDescent="0.3">
      <c r="B90" s="135">
        <v>2004</v>
      </c>
      <c r="C90" s="137">
        <v>1065041.3029499999</v>
      </c>
      <c r="D90" s="85">
        <v>13141119.321410002</v>
      </c>
      <c r="E90" s="86">
        <v>146924722.49267998</v>
      </c>
      <c r="F90" s="137">
        <v>1457719.8188099999</v>
      </c>
      <c r="G90" s="85">
        <v>14179727.821649998</v>
      </c>
      <c r="H90" s="86">
        <v>208410703.58649001</v>
      </c>
      <c r="I90" s="167">
        <f t="shared" si="0"/>
        <v>-392678.51585999993</v>
      </c>
    </row>
    <row r="91" spans="1:9" ht="15.75" thickBot="1" x14ac:dyDescent="0.3">
      <c r="B91" s="135">
        <v>2005</v>
      </c>
      <c r="C91" s="137">
        <v>1062756.51936</v>
      </c>
      <c r="D91" s="85">
        <v>14196520.86301</v>
      </c>
      <c r="E91" s="86">
        <v>155004733.95062998</v>
      </c>
      <c r="F91" s="137">
        <v>1516549.80275</v>
      </c>
      <c r="G91" s="85">
        <v>17560729.04115</v>
      </c>
      <c r="H91" s="86">
        <v>232954465.76467001</v>
      </c>
      <c r="I91" s="167">
        <f t="shared" si="0"/>
        <v>-453793.28339</v>
      </c>
    </row>
    <row r="92" spans="1:9" ht="15.75" thickBot="1" x14ac:dyDescent="0.3">
      <c r="B92" s="135">
        <v>2006</v>
      </c>
      <c r="C92" s="137">
        <v>970137.61831000017</v>
      </c>
      <c r="D92" s="85">
        <v>15771581.995219998</v>
      </c>
      <c r="E92" s="86">
        <v>170438626.90520003</v>
      </c>
      <c r="F92" s="137">
        <v>1823004.7228799998</v>
      </c>
      <c r="G92" s="85">
        <v>22018255.01368</v>
      </c>
      <c r="H92" s="86">
        <v>262687189.49138001</v>
      </c>
      <c r="I92" s="167">
        <f t="shared" si="0"/>
        <v>-852867.10456999962</v>
      </c>
    </row>
    <row r="93" spans="1:9" ht="15.75" thickBot="1" x14ac:dyDescent="0.3">
      <c r="B93" s="135">
        <v>2007</v>
      </c>
      <c r="C93" s="137">
        <v>980752.17171000002</v>
      </c>
      <c r="D93" s="85">
        <v>15965997.86324</v>
      </c>
      <c r="E93" s="86">
        <v>185023217.51784</v>
      </c>
      <c r="F93" s="137">
        <v>1924543.19622</v>
      </c>
      <c r="G93" s="85">
        <v>24007009.078330003</v>
      </c>
      <c r="H93" s="86">
        <v>285038313.41982007</v>
      </c>
      <c r="I93" s="167">
        <f t="shared" si="0"/>
        <v>-943791.02451000002</v>
      </c>
    </row>
    <row r="94" spans="1:9" ht="15.75" thickBot="1" x14ac:dyDescent="0.3">
      <c r="B94" s="135">
        <v>2008</v>
      </c>
      <c r="C94" s="137">
        <v>1068630.0215</v>
      </c>
      <c r="D94" s="85">
        <v>16832877.925640002</v>
      </c>
      <c r="E94" s="86">
        <v>189227851.40726</v>
      </c>
      <c r="F94" s="137">
        <v>1772626.2820799998</v>
      </c>
      <c r="G94" s="85">
        <v>27371277.784020003</v>
      </c>
      <c r="H94" s="86">
        <v>283387764.35993004</v>
      </c>
      <c r="I94" s="167">
        <f t="shared" si="0"/>
        <v>-703996.26057999977</v>
      </c>
    </row>
    <row r="95" spans="1:9" ht="15.75" thickBot="1" x14ac:dyDescent="0.3">
      <c r="B95" s="135">
        <v>2009</v>
      </c>
      <c r="C95" s="137">
        <v>1035871.1889399998</v>
      </c>
      <c r="D95" s="85">
        <v>14477561.069939999</v>
      </c>
      <c r="E95" s="86">
        <v>159889550.15449998</v>
      </c>
      <c r="F95" s="137">
        <v>1266840.0495700003</v>
      </c>
      <c r="G95" s="85">
        <v>18073077.18677</v>
      </c>
      <c r="H95" s="86">
        <v>206116174.51142997</v>
      </c>
      <c r="I95" s="167">
        <f t="shared" si="0"/>
        <v>-230968.86063000048</v>
      </c>
    </row>
    <row r="96" spans="1:9" ht="15.75" thickBot="1" x14ac:dyDescent="0.3">
      <c r="B96" s="135">
        <v>2010</v>
      </c>
      <c r="C96" s="137">
        <v>1348786.5186900003</v>
      </c>
      <c r="D96" s="85">
        <v>18772152.327019997</v>
      </c>
      <c r="E96" s="86">
        <v>186780070.55401003</v>
      </c>
      <c r="F96" s="137">
        <v>1492218.5826099999</v>
      </c>
      <c r="G96" s="85">
        <v>23266989.887259997</v>
      </c>
      <c r="H96" s="86">
        <v>240055850.10300997</v>
      </c>
      <c r="I96" s="167">
        <f t="shared" si="0"/>
        <v>-143432.06391999964</v>
      </c>
    </row>
    <row r="97" spans="1:9" ht="15.75" thickBot="1" x14ac:dyDescent="0.3">
      <c r="B97" s="135">
        <v>2011</v>
      </c>
      <c r="C97" s="137">
        <v>1493341.9596300002</v>
      </c>
      <c r="D97" s="85">
        <v>22961436.083160002</v>
      </c>
      <c r="E97" s="86">
        <v>215230370.70954999</v>
      </c>
      <c r="F97" s="137">
        <v>1440077.1494399998</v>
      </c>
      <c r="G97" s="85">
        <v>29375998.386069998</v>
      </c>
      <c r="H97" s="86">
        <v>263140740.64854005</v>
      </c>
      <c r="I97" s="167">
        <f t="shared" si="0"/>
        <v>53264.810190000338</v>
      </c>
    </row>
    <row r="98" spans="1:9" ht="15.75" thickBot="1" x14ac:dyDescent="0.3">
      <c r="B98" s="135">
        <v>2012</v>
      </c>
      <c r="C98" s="137">
        <v>1391958.2034799999</v>
      </c>
      <c r="D98" s="85">
        <v>25239832.368849993</v>
      </c>
      <c r="E98" s="86">
        <v>226114593.97427008</v>
      </c>
      <c r="F98" s="137">
        <v>1274280.5503000002</v>
      </c>
      <c r="G98" s="85">
        <v>31536795.716140006</v>
      </c>
      <c r="H98" s="86">
        <v>257945631.01409006</v>
      </c>
      <c r="I98" s="167">
        <f t="shared" si="0"/>
        <v>117677.65317999967</v>
      </c>
    </row>
    <row r="99" spans="1:9" ht="15.75" thickBot="1" x14ac:dyDescent="0.3">
      <c r="B99" s="135">
        <v>2013</v>
      </c>
      <c r="C99" s="137">
        <v>1382298.7404400001</v>
      </c>
      <c r="D99" s="85">
        <v>26124575.095799997</v>
      </c>
      <c r="E99" s="86">
        <v>235814031.00861001</v>
      </c>
      <c r="F99" s="137">
        <v>1227387.2515400003</v>
      </c>
      <c r="G99" s="85">
        <v>30625796.068089999</v>
      </c>
      <c r="H99" s="86">
        <v>252346424.74425</v>
      </c>
      <c r="I99" s="167">
        <f t="shared" si="0"/>
        <v>154911.48889999976</v>
      </c>
    </row>
    <row r="100" spans="1:9" ht="15.75" thickBot="1" x14ac:dyDescent="0.3">
      <c r="B100" s="135">
        <v>2014</v>
      </c>
      <c r="C100" s="137">
        <v>1626072.0686599992</v>
      </c>
      <c r="D100" s="85">
        <v>26512247.730590008</v>
      </c>
      <c r="E100" s="86">
        <v>240034871.68016994</v>
      </c>
      <c r="F100" s="137">
        <v>1451673.7217899992</v>
      </c>
      <c r="G100" s="85">
        <v>30827326.753369998</v>
      </c>
      <c r="H100" s="86">
        <v>264506725.94288999</v>
      </c>
      <c r="I100" s="167">
        <f t="shared" si="0"/>
        <v>174398.34687000001</v>
      </c>
    </row>
    <row r="101" spans="1:9" ht="15.75" thickBot="1" x14ac:dyDescent="0.3">
      <c r="B101" s="135">
        <v>2015</v>
      </c>
      <c r="C101" s="137">
        <v>1806636.5071899998</v>
      </c>
      <c r="D101" s="85">
        <v>24930489.631180003</v>
      </c>
      <c r="E101" s="86">
        <v>249794415.65095997</v>
      </c>
      <c r="F101" s="137">
        <v>1740468.0770200011</v>
      </c>
      <c r="G101" s="85">
        <v>26534418.787000015</v>
      </c>
      <c r="H101" s="86">
        <v>274772330.21683961</v>
      </c>
      <c r="I101" s="167">
        <f t="shared" si="0"/>
        <v>66168.430169998668</v>
      </c>
    </row>
    <row r="102" spans="1:9" ht="15.75" thickBot="1" x14ac:dyDescent="0.3">
      <c r="B102" s="135">
        <v>2016</v>
      </c>
      <c r="C102" s="137">
        <v>1995764.20997</v>
      </c>
      <c r="D102" s="85">
        <v>26823152.887320001</v>
      </c>
      <c r="E102" s="86">
        <v>256393380.07925999</v>
      </c>
      <c r="F102" s="137">
        <v>2021668.6250200002</v>
      </c>
      <c r="G102" s="85">
        <v>24282037.008049998</v>
      </c>
      <c r="H102" s="86">
        <v>273778599.39633989</v>
      </c>
      <c r="I102" s="167">
        <f t="shared" si="0"/>
        <v>-25904.415050000185</v>
      </c>
    </row>
    <row r="103" spans="1:9" ht="15.75" thickBot="1" x14ac:dyDescent="0.3">
      <c r="B103" s="135">
        <v>2017</v>
      </c>
      <c r="C103" s="137">
        <v>2206669.3106499999</v>
      </c>
      <c r="D103" s="85">
        <v>30506661.760889988</v>
      </c>
      <c r="E103" s="86">
        <v>276142906.54252005</v>
      </c>
      <c r="F103" s="137">
        <v>3203228.6003299998</v>
      </c>
      <c r="G103" s="85">
        <v>29059897.58938</v>
      </c>
      <c r="H103" s="86">
        <v>302431158.45811987</v>
      </c>
      <c r="I103" s="167">
        <f t="shared" si="0"/>
        <v>-996559.28967999993</v>
      </c>
    </row>
    <row r="104" spans="1:9" ht="15.75" thickBot="1" x14ac:dyDescent="0.3">
      <c r="B104" s="135">
        <v>2018</v>
      </c>
      <c r="C104" s="137">
        <v>2055685.4131500002</v>
      </c>
      <c r="D104" s="85">
        <v>32439282.719010003</v>
      </c>
      <c r="E104" s="86">
        <v>285023922.39644003</v>
      </c>
      <c r="F104" s="137">
        <v>2103183.6413600002</v>
      </c>
      <c r="G104" s="85">
        <v>32518849.541049998</v>
      </c>
      <c r="H104" s="86">
        <v>318863932.76947999</v>
      </c>
      <c r="I104" s="167">
        <f t="shared" si="0"/>
        <v>-47498.228210000088</v>
      </c>
    </row>
    <row r="105" spans="1:9" ht="15.75" thickBot="1" x14ac:dyDescent="0.3">
      <c r="B105" s="135">
        <v>2019</v>
      </c>
      <c r="C105" s="137">
        <v>2244169.8533600001</v>
      </c>
      <c r="D105" s="85">
        <v>31738158.069669995</v>
      </c>
      <c r="E105" s="86">
        <v>290089074.08307004</v>
      </c>
      <c r="F105" s="137">
        <v>2456204.8330900003</v>
      </c>
      <c r="G105" s="85">
        <v>30553199.090500012</v>
      </c>
      <c r="H105" s="86">
        <v>322068688.11367005</v>
      </c>
      <c r="I105" s="167">
        <f t="shared" si="0"/>
        <v>-212034.97973000025</v>
      </c>
    </row>
    <row r="106" spans="1:9" ht="15.75" thickBot="1" x14ac:dyDescent="0.3">
      <c r="B106" s="135">
        <v>2020</v>
      </c>
      <c r="C106" s="137">
        <v>2287471.1638500001</v>
      </c>
      <c r="D106" s="85">
        <v>27831866.011890002</v>
      </c>
      <c r="E106" s="86">
        <v>261175457.70847994</v>
      </c>
      <c r="F106" s="137">
        <v>2258942.18768</v>
      </c>
      <c r="G106" s="85">
        <v>24673313.482269999</v>
      </c>
      <c r="H106" s="86">
        <v>274597539.35836005</v>
      </c>
      <c r="I106" s="167">
        <f t="shared" si="0"/>
        <v>28528.976170000155</v>
      </c>
    </row>
    <row r="107" spans="1:9" ht="15.75" thickBot="1" x14ac:dyDescent="0.3">
      <c r="B107" s="135">
        <v>2021</v>
      </c>
      <c r="C107" s="137">
        <v>2440023.3310299972</v>
      </c>
      <c r="D107" s="85">
        <v>34551941.463930011</v>
      </c>
      <c r="E107" s="86">
        <v>316609168.2930401</v>
      </c>
      <c r="F107" s="137">
        <v>2779562.0938400007</v>
      </c>
      <c r="G107" s="85">
        <v>33193646.999680001</v>
      </c>
      <c r="H107" s="86">
        <v>342787092.08137995</v>
      </c>
      <c r="I107" s="167">
        <f t="shared" si="0"/>
        <v>-339538.76281000348</v>
      </c>
    </row>
    <row r="108" spans="1:9" ht="15.75" thickBot="1" x14ac:dyDescent="0.3">
      <c r="B108" s="135">
        <v>2022</v>
      </c>
      <c r="C108" s="137">
        <v>2881432.04843</v>
      </c>
      <c r="D108" s="85">
        <v>42957664.14771001</v>
      </c>
      <c r="E108" s="86">
        <v>389208923.94125932</v>
      </c>
      <c r="F108" s="137">
        <v>3148337.2068800023</v>
      </c>
      <c r="G108" s="85">
        <v>47167959.32475999</v>
      </c>
      <c r="H108" s="86">
        <v>457321162.88287067</v>
      </c>
      <c r="I108" s="167">
        <f t="shared" si="0"/>
        <v>-266905.15845000232</v>
      </c>
    </row>
    <row r="109" spans="1:9" ht="15" x14ac:dyDescent="0.25">
      <c r="B109" s="135">
        <v>2023</v>
      </c>
      <c r="C109" s="137">
        <v>3221833.2146099997</v>
      </c>
      <c r="D109" s="85">
        <v>38536938.255150005</v>
      </c>
      <c r="E109" s="86">
        <v>383688602.10244012</v>
      </c>
      <c r="F109" s="137">
        <v>3456078.3307600012</v>
      </c>
      <c r="G109" s="85">
        <v>41295698.975620002</v>
      </c>
      <c r="H109" s="86">
        <v>424248745.91833055</v>
      </c>
      <c r="I109" s="167">
        <f t="shared" si="0"/>
        <v>-234245.11615000153</v>
      </c>
    </row>
    <row r="110" spans="1:9" x14ac:dyDescent="0.2">
      <c r="B110" s="11"/>
    </row>
    <row r="111" spans="1:9" ht="13.5" thickBot="1" x14ac:dyDescent="0.25"/>
    <row r="112" spans="1:9" ht="15.75" thickBot="1" x14ac:dyDescent="0.25">
      <c r="A112" s="143" t="s">
        <v>126</v>
      </c>
    </row>
    <row r="114" spans="1:22" ht="13.5" thickBot="1" x14ac:dyDescent="0.25"/>
    <row r="115" spans="1:22" ht="30.75" thickBot="1" x14ac:dyDescent="0.3">
      <c r="A115" s="117" t="s">
        <v>128</v>
      </c>
    </row>
    <row r="116" spans="1:22" ht="15" x14ac:dyDescent="0.25">
      <c r="A116" s="341" t="s">
        <v>80</v>
      </c>
    </row>
    <row r="117" spans="1:22" ht="45.75" thickBot="1" x14ac:dyDescent="0.3">
      <c r="A117" s="96" t="s">
        <v>127</v>
      </c>
    </row>
    <row r="118" spans="1:22" ht="45" x14ac:dyDescent="0.25">
      <c r="B118" s="103"/>
      <c r="C118" s="104" t="s">
        <v>101</v>
      </c>
      <c r="D118" s="104" t="s">
        <v>102</v>
      </c>
      <c r="E118" s="104" t="s">
        <v>103</v>
      </c>
      <c r="F118" s="104" t="s">
        <v>105</v>
      </c>
      <c r="G118" s="104" t="s">
        <v>106</v>
      </c>
      <c r="H118" s="104" t="s">
        <v>107</v>
      </c>
      <c r="I118" s="104" t="s">
        <v>109</v>
      </c>
      <c r="J118" s="104" t="s">
        <v>440</v>
      </c>
      <c r="K118" s="104" t="s">
        <v>110</v>
      </c>
      <c r="L118" s="104" t="s">
        <v>442</v>
      </c>
      <c r="M118" s="104" t="s">
        <v>111</v>
      </c>
      <c r="N118" s="104" t="s">
        <v>112</v>
      </c>
      <c r="O118" s="104" t="s">
        <v>113</v>
      </c>
      <c r="P118" s="104" t="s">
        <v>114</v>
      </c>
      <c r="Q118" s="104" t="s">
        <v>115</v>
      </c>
      <c r="R118" s="104" t="s">
        <v>104</v>
      </c>
      <c r="S118" s="104" t="s">
        <v>108</v>
      </c>
      <c r="T118" s="104" t="s">
        <v>98</v>
      </c>
      <c r="U118" s="104" t="s">
        <v>99</v>
      </c>
      <c r="V118" s="105" t="s">
        <v>100</v>
      </c>
    </row>
    <row r="119" spans="1:22" ht="15" x14ac:dyDescent="0.25">
      <c r="B119" s="93">
        <v>1999</v>
      </c>
      <c r="C119" s="85">
        <v>1009</v>
      </c>
      <c r="D119" s="85">
        <v>506</v>
      </c>
      <c r="E119" s="85">
        <v>180</v>
      </c>
      <c r="F119" s="85">
        <v>1461</v>
      </c>
      <c r="G119" s="85">
        <v>429</v>
      </c>
      <c r="H119" s="85">
        <v>86</v>
      </c>
      <c r="I119" s="85">
        <v>98</v>
      </c>
      <c r="J119" s="85"/>
      <c r="K119" s="100">
        <v>32712</v>
      </c>
      <c r="L119" s="85"/>
      <c r="M119" s="85">
        <v>263</v>
      </c>
      <c r="N119" s="85">
        <v>971</v>
      </c>
      <c r="O119" s="85">
        <v>36</v>
      </c>
      <c r="P119" s="85">
        <v>1931</v>
      </c>
      <c r="Q119" s="85">
        <v>40783</v>
      </c>
      <c r="R119" s="85">
        <v>653</v>
      </c>
      <c r="S119" s="85">
        <v>448</v>
      </c>
      <c r="T119" s="85"/>
      <c r="U119" s="85"/>
      <c r="V119" s="86"/>
    </row>
    <row r="120" spans="1:22" ht="15" x14ac:dyDescent="0.25">
      <c r="B120" s="93">
        <v>2000</v>
      </c>
      <c r="C120" s="85">
        <v>934</v>
      </c>
      <c r="D120" s="85">
        <v>453</v>
      </c>
      <c r="E120" s="85">
        <v>159</v>
      </c>
      <c r="F120" s="85">
        <v>1358</v>
      </c>
      <c r="G120" s="85">
        <v>420</v>
      </c>
      <c r="H120" s="85">
        <v>66</v>
      </c>
      <c r="I120" s="85">
        <v>105</v>
      </c>
      <c r="J120" s="85"/>
      <c r="K120" s="100">
        <v>30637</v>
      </c>
      <c r="L120" s="85"/>
      <c r="M120" s="85">
        <v>246</v>
      </c>
      <c r="N120" s="85">
        <v>923</v>
      </c>
      <c r="O120" s="85">
        <v>26</v>
      </c>
      <c r="P120" s="85">
        <v>1968</v>
      </c>
      <c r="Q120" s="85">
        <v>38379</v>
      </c>
      <c r="R120" s="85">
        <v>612</v>
      </c>
      <c r="S120" s="85">
        <v>472</v>
      </c>
      <c r="T120" s="85"/>
      <c r="U120" s="85"/>
      <c r="V120" s="86"/>
    </row>
    <row r="121" spans="1:22" ht="15" x14ac:dyDescent="0.25">
      <c r="B121" s="93">
        <v>2001</v>
      </c>
      <c r="C121" s="85">
        <v>842</v>
      </c>
      <c r="D121" s="85">
        <v>411</v>
      </c>
      <c r="E121" s="85">
        <v>170</v>
      </c>
      <c r="F121" s="85">
        <v>1227</v>
      </c>
      <c r="G121" s="85">
        <v>419</v>
      </c>
      <c r="H121" s="85">
        <v>75</v>
      </c>
      <c r="I121" s="85">
        <v>83</v>
      </c>
      <c r="J121" s="85"/>
      <c r="K121" s="100">
        <v>30101</v>
      </c>
      <c r="L121" s="85"/>
      <c r="M121" s="85">
        <v>228</v>
      </c>
      <c r="N121" s="85">
        <v>907</v>
      </c>
      <c r="O121" s="85">
        <v>19</v>
      </c>
      <c r="P121" s="85">
        <v>2016</v>
      </c>
      <c r="Q121" s="85">
        <v>37453</v>
      </c>
      <c r="R121" s="85">
        <v>538</v>
      </c>
      <c r="S121" s="85">
        <v>417</v>
      </c>
      <c r="T121" s="85"/>
      <c r="U121" s="85">
        <v>472644</v>
      </c>
      <c r="V121" s="86">
        <v>1988715</v>
      </c>
    </row>
    <row r="122" spans="1:22" ht="15" x14ac:dyDescent="0.25">
      <c r="B122" s="93">
        <v>2002</v>
      </c>
      <c r="C122" s="85">
        <v>911</v>
      </c>
      <c r="D122" s="85">
        <v>418</v>
      </c>
      <c r="E122" s="85">
        <v>171</v>
      </c>
      <c r="F122" s="85">
        <v>1131</v>
      </c>
      <c r="G122" s="85">
        <v>463</v>
      </c>
      <c r="H122" s="85">
        <v>73</v>
      </c>
      <c r="I122" s="85">
        <v>104</v>
      </c>
      <c r="J122" s="85"/>
      <c r="K122" s="100">
        <v>30280</v>
      </c>
      <c r="L122" s="85"/>
      <c r="M122" s="85">
        <v>258</v>
      </c>
      <c r="N122" s="85">
        <v>976</v>
      </c>
      <c r="O122" s="85">
        <v>21</v>
      </c>
      <c r="P122" s="85">
        <v>1999</v>
      </c>
      <c r="Q122" s="85">
        <v>37848</v>
      </c>
      <c r="R122" s="85">
        <v>589</v>
      </c>
      <c r="S122" s="85">
        <v>454</v>
      </c>
      <c r="T122" s="85"/>
      <c r="U122" s="85">
        <v>496360</v>
      </c>
      <c r="V122" s="86">
        <v>2127018</v>
      </c>
    </row>
    <row r="123" spans="1:22" ht="15" x14ac:dyDescent="0.25">
      <c r="B123" s="93">
        <v>2003</v>
      </c>
      <c r="C123" s="85">
        <v>893</v>
      </c>
      <c r="D123" s="85">
        <v>413</v>
      </c>
      <c r="E123" s="85">
        <v>151</v>
      </c>
      <c r="F123" s="85">
        <v>1123</v>
      </c>
      <c r="G123" s="85">
        <v>498</v>
      </c>
      <c r="H123" s="85">
        <v>69</v>
      </c>
      <c r="I123" s="85">
        <v>90</v>
      </c>
      <c r="J123" s="85"/>
      <c r="K123" s="100">
        <v>29487</v>
      </c>
      <c r="L123" s="85"/>
      <c r="M123" s="85">
        <v>278</v>
      </c>
      <c r="N123" s="85">
        <v>1094</v>
      </c>
      <c r="O123" s="85">
        <v>20</v>
      </c>
      <c r="P123" s="85">
        <v>1945</v>
      </c>
      <c r="Q123" s="85">
        <v>37201</v>
      </c>
      <c r="R123" s="85">
        <v>627</v>
      </c>
      <c r="S123" s="85">
        <v>504</v>
      </c>
      <c r="T123" s="85"/>
      <c r="U123" s="85">
        <v>486436</v>
      </c>
      <c r="V123" s="86">
        <v>2181248</v>
      </c>
    </row>
    <row r="124" spans="1:22" ht="15" x14ac:dyDescent="0.25">
      <c r="B124" s="93">
        <v>2004</v>
      </c>
      <c r="C124" s="85">
        <v>961</v>
      </c>
      <c r="D124" s="85">
        <v>400</v>
      </c>
      <c r="E124" s="85">
        <v>155</v>
      </c>
      <c r="F124" s="85">
        <v>1402</v>
      </c>
      <c r="G124" s="85">
        <v>458</v>
      </c>
      <c r="H124" s="85">
        <v>57</v>
      </c>
      <c r="I124" s="85">
        <v>87</v>
      </c>
      <c r="J124" s="85"/>
      <c r="K124" s="100">
        <v>26891</v>
      </c>
      <c r="L124" s="85"/>
      <c r="M124" s="85">
        <v>247</v>
      </c>
      <c r="N124" s="85">
        <v>948</v>
      </c>
      <c r="O124" s="85">
        <v>18</v>
      </c>
      <c r="P124" s="85">
        <v>2123</v>
      </c>
      <c r="Q124" s="85">
        <v>34790</v>
      </c>
      <c r="R124" s="85">
        <v>672</v>
      </c>
      <c r="S124" s="85">
        <v>371</v>
      </c>
      <c r="T124" s="85"/>
      <c r="U124" s="85">
        <v>452465</v>
      </c>
      <c r="V124" s="86">
        <v>2112715</v>
      </c>
    </row>
    <row r="125" spans="1:22" ht="15" x14ac:dyDescent="0.25">
      <c r="B125" s="93">
        <v>2005</v>
      </c>
      <c r="C125" s="85">
        <v>1529</v>
      </c>
      <c r="D125" s="85">
        <v>795</v>
      </c>
      <c r="E125" s="85">
        <v>135</v>
      </c>
      <c r="F125" s="85">
        <v>2795</v>
      </c>
      <c r="G125" s="85">
        <v>932</v>
      </c>
      <c r="H125" s="85">
        <v>76</v>
      </c>
      <c r="I125" s="85">
        <v>190</v>
      </c>
      <c r="J125" s="85">
        <v>3283</v>
      </c>
      <c r="K125" s="100">
        <v>37230</v>
      </c>
      <c r="L125" s="85">
        <v>2557</v>
      </c>
      <c r="M125" s="85">
        <v>499</v>
      </c>
      <c r="N125" s="85">
        <v>1607</v>
      </c>
      <c r="O125" s="85">
        <v>51</v>
      </c>
      <c r="P125" s="85">
        <v>3594</v>
      </c>
      <c r="Q125" s="85">
        <v>51326</v>
      </c>
      <c r="R125" s="85">
        <v>1057</v>
      </c>
      <c r="S125" s="85">
        <v>836</v>
      </c>
      <c r="T125" s="85">
        <v>83051</v>
      </c>
      <c r="U125" s="85">
        <v>480961</v>
      </c>
      <c r="V125" s="86">
        <v>2102937</v>
      </c>
    </row>
    <row r="126" spans="1:22" ht="15" x14ac:dyDescent="0.25">
      <c r="B126" s="93">
        <v>2006</v>
      </c>
      <c r="C126" s="85">
        <v>1615</v>
      </c>
      <c r="D126" s="85">
        <v>729</v>
      </c>
      <c r="E126" s="85">
        <v>265</v>
      </c>
      <c r="F126" s="85">
        <v>2962</v>
      </c>
      <c r="G126" s="85">
        <v>957</v>
      </c>
      <c r="H126" s="85">
        <v>89</v>
      </c>
      <c r="I126" s="85">
        <v>122</v>
      </c>
      <c r="J126" s="85">
        <v>3488</v>
      </c>
      <c r="K126" s="100">
        <v>37479</v>
      </c>
      <c r="L126" s="85">
        <v>2903</v>
      </c>
      <c r="M126" s="85">
        <v>492</v>
      </c>
      <c r="N126" s="85">
        <v>1599</v>
      </c>
      <c r="O126" s="85">
        <v>42</v>
      </c>
      <c r="P126" s="85">
        <v>3733</v>
      </c>
      <c r="Q126" s="85">
        <v>51929</v>
      </c>
      <c r="R126" s="85">
        <v>984</v>
      </c>
      <c r="S126" s="85">
        <v>861</v>
      </c>
      <c r="T126" s="85">
        <v>85120</v>
      </c>
      <c r="U126" s="85">
        <v>477784</v>
      </c>
      <c r="V126" s="86">
        <v>2022873</v>
      </c>
    </row>
    <row r="127" spans="1:22" ht="15" x14ac:dyDescent="0.25">
      <c r="B127" s="93">
        <v>2007</v>
      </c>
      <c r="C127" s="85">
        <v>1816</v>
      </c>
      <c r="D127" s="85">
        <v>900</v>
      </c>
      <c r="E127" s="85">
        <v>269</v>
      </c>
      <c r="F127" s="85">
        <v>3711</v>
      </c>
      <c r="G127" s="85">
        <v>1107</v>
      </c>
      <c r="H127" s="85">
        <v>113</v>
      </c>
      <c r="I127" s="85">
        <v>149</v>
      </c>
      <c r="J127" s="85">
        <v>3751</v>
      </c>
      <c r="K127" s="100">
        <v>40499</v>
      </c>
      <c r="L127" s="85">
        <v>3411</v>
      </c>
      <c r="M127" s="85">
        <v>543</v>
      </c>
      <c r="N127" s="85">
        <v>2041</v>
      </c>
      <c r="O127" s="85">
        <v>56</v>
      </c>
      <c r="P127" s="85">
        <v>4168</v>
      </c>
      <c r="Q127" s="85">
        <v>57562</v>
      </c>
      <c r="R127" s="85">
        <v>1105</v>
      </c>
      <c r="S127" s="85">
        <v>1085</v>
      </c>
      <c r="T127" s="85">
        <v>94872</v>
      </c>
      <c r="U127" s="85">
        <v>510817</v>
      </c>
      <c r="V127" s="86">
        <v>2129547</v>
      </c>
    </row>
    <row r="128" spans="1:22" ht="15" x14ac:dyDescent="0.25">
      <c r="B128" s="93">
        <v>2008</v>
      </c>
      <c r="C128" s="85">
        <v>2899</v>
      </c>
      <c r="D128" s="85">
        <v>1710</v>
      </c>
      <c r="E128" s="85">
        <v>455</v>
      </c>
      <c r="F128" s="85">
        <v>5331</v>
      </c>
      <c r="G128" s="85">
        <v>2057</v>
      </c>
      <c r="H128" s="85">
        <v>246</v>
      </c>
      <c r="I128" s="85">
        <v>279</v>
      </c>
      <c r="J128" s="85">
        <v>5698</v>
      </c>
      <c r="K128" s="100">
        <v>54698</v>
      </c>
      <c r="L128" s="85">
        <v>5413</v>
      </c>
      <c r="M128" s="85">
        <v>891</v>
      </c>
      <c r="N128" s="85">
        <v>2903</v>
      </c>
      <c r="O128" s="85">
        <v>78</v>
      </c>
      <c r="P128" s="85">
        <v>5862</v>
      </c>
      <c r="Q128" s="85">
        <v>80949</v>
      </c>
      <c r="R128" s="85">
        <v>1570</v>
      </c>
      <c r="S128" s="85">
        <v>1970</v>
      </c>
      <c r="T128" s="85">
        <v>138571</v>
      </c>
      <c r="U128" s="85">
        <v>719378</v>
      </c>
      <c r="V128" s="86">
        <v>3128963</v>
      </c>
    </row>
    <row r="129" spans="2:22" ht="15" x14ac:dyDescent="0.25">
      <c r="B129" s="93">
        <v>2009</v>
      </c>
      <c r="C129" s="144">
        <v>3472</v>
      </c>
      <c r="D129" s="144">
        <v>2348</v>
      </c>
      <c r="E129" s="144">
        <v>506</v>
      </c>
      <c r="F129" s="144">
        <v>6478</v>
      </c>
      <c r="G129" s="144">
        <v>2603</v>
      </c>
      <c r="H129" s="144">
        <v>300</v>
      </c>
      <c r="I129" s="144">
        <v>311</v>
      </c>
      <c r="J129" s="144">
        <v>6845</v>
      </c>
      <c r="K129" s="145">
        <v>67015</v>
      </c>
      <c r="L129" s="144">
        <v>7314</v>
      </c>
      <c r="M129" s="144">
        <v>1058</v>
      </c>
      <c r="N129" s="144">
        <v>3605</v>
      </c>
      <c r="O129" s="144">
        <v>89</v>
      </c>
      <c r="P129" s="144">
        <v>7190</v>
      </c>
      <c r="Q129" s="144">
        <v>99230</v>
      </c>
      <c r="R129" s="144">
        <v>1829</v>
      </c>
      <c r="S129" s="144">
        <v>2426</v>
      </c>
      <c r="T129" s="144">
        <v>170602</v>
      </c>
      <c r="U129" s="144">
        <v>851493</v>
      </c>
      <c r="V129" s="146">
        <v>3923603</v>
      </c>
    </row>
    <row r="130" spans="2:22" ht="15" x14ac:dyDescent="0.25">
      <c r="B130" s="93">
        <v>2010</v>
      </c>
      <c r="C130" s="85">
        <v>4069</v>
      </c>
      <c r="D130" s="85">
        <v>2638</v>
      </c>
      <c r="E130" s="85">
        <v>543</v>
      </c>
      <c r="F130" s="85">
        <v>7058</v>
      </c>
      <c r="G130" s="85">
        <v>2810</v>
      </c>
      <c r="H130" s="85">
        <v>339</v>
      </c>
      <c r="I130" s="85">
        <v>359</v>
      </c>
      <c r="J130" s="85">
        <v>7941</v>
      </c>
      <c r="K130" s="100">
        <v>70966</v>
      </c>
      <c r="L130" s="85">
        <v>8185</v>
      </c>
      <c r="M130" s="85">
        <v>1196</v>
      </c>
      <c r="N130" s="85">
        <v>3945</v>
      </c>
      <c r="O130" s="85">
        <v>101</v>
      </c>
      <c r="P130" s="85">
        <v>7800</v>
      </c>
      <c r="Q130" s="85">
        <v>106445</v>
      </c>
      <c r="R130" s="85">
        <v>1932</v>
      </c>
      <c r="S130" s="85">
        <v>2689</v>
      </c>
      <c r="T130" s="85">
        <v>183713</v>
      </c>
      <c r="U130" s="85">
        <v>903999</v>
      </c>
      <c r="V130" s="86">
        <v>4100073</v>
      </c>
    </row>
    <row r="131" spans="2:22" ht="15" x14ac:dyDescent="0.25">
      <c r="B131" s="152">
        <v>2011</v>
      </c>
      <c r="C131" s="85">
        <v>4270</v>
      </c>
      <c r="D131" s="85">
        <v>2872</v>
      </c>
      <c r="E131" s="85">
        <v>558</v>
      </c>
      <c r="F131" s="85">
        <v>7566</v>
      </c>
      <c r="G131" s="85">
        <v>3144</v>
      </c>
      <c r="H131" s="85">
        <v>371</v>
      </c>
      <c r="I131" s="85">
        <v>374</v>
      </c>
      <c r="J131" s="85">
        <v>8330</v>
      </c>
      <c r="K131" s="100">
        <v>75064</v>
      </c>
      <c r="L131" s="85">
        <v>8808</v>
      </c>
      <c r="M131" s="85">
        <v>1409</v>
      </c>
      <c r="N131" s="85">
        <v>4409</v>
      </c>
      <c r="O131" s="85">
        <v>123</v>
      </c>
      <c r="P131" s="85">
        <v>8002</v>
      </c>
      <c r="Q131" s="85">
        <v>125300</v>
      </c>
      <c r="R131" s="85">
        <v>2163</v>
      </c>
      <c r="S131" s="85">
        <v>3071</v>
      </c>
      <c r="T131" s="85">
        <v>194999</v>
      </c>
      <c r="U131" s="85">
        <v>969152</v>
      </c>
      <c r="V131" s="86">
        <v>4422359</v>
      </c>
    </row>
    <row r="132" spans="2:22" ht="15" x14ac:dyDescent="0.25">
      <c r="B132" s="152">
        <v>2012</v>
      </c>
      <c r="C132" s="85">
        <v>4878</v>
      </c>
      <c r="D132" s="85">
        <v>3068</v>
      </c>
      <c r="E132" s="85">
        <v>580</v>
      </c>
      <c r="F132" s="85">
        <v>7783</v>
      </c>
      <c r="G132" s="85">
        <v>3513</v>
      </c>
      <c r="H132" s="85">
        <v>448</v>
      </c>
      <c r="I132" s="85">
        <v>404</v>
      </c>
      <c r="J132" s="85">
        <v>8438</v>
      </c>
      <c r="K132" s="100">
        <v>83000</v>
      </c>
      <c r="L132" s="85">
        <v>9014</v>
      </c>
      <c r="M132" s="85">
        <v>1534</v>
      </c>
      <c r="N132" s="85">
        <v>4803</v>
      </c>
      <c r="O132" s="85">
        <v>107</v>
      </c>
      <c r="P132" s="85">
        <v>8623</v>
      </c>
      <c r="Q132" s="85">
        <v>136193</v>
      </c>
      <c r="R132" s="85">
        <v>2274</v>
      </c>
      <c r="S132" s="85">
        <v>3318</v>
      </c>
      <c r="T132" s="85">
        <v>210872</v>
      </c>
      <c r="U132" s="85">
        <v>1083829</v>
      </c>
      <c r="V132" s="86">
        <v>4848723</v>
      </c>
    </row>
    <row r="133" spans="2:22" ht="15" x14ac:dyDescent="0.25">
      <c r="B133" s="152">
        <v>2013</v>
      </c>
      <c r="C133" s="85">
        <v>4640</v>
      </c>
      <c r="D133" s="85">
        <v>3132</v>
      </c>
      <c r="E133" s="85">
        <v>582</v>
      </c>
      <c r="F133" s="85">
        <v>7735</v>
      </c>
      <c r="G133" s="85">
        <v>3362</v>
      </c>
      <c r="H133" s="85">
        <v>396</v>
      </c>
      <c r="I133" s="85">
        <v>425</v>
      </c>
      <c r="J133" s="85">
        <v>8051</v>
      </c>
      <c r="K133" s="100">
        <v>80471</v>
      </c>
      <c r="L133" s="85">
        <v>8769</v>
      </c>
      <c r="M133" s="85">
        <v>1512</v>
      </c>
      <c r="N133" s="85">
        <v>4765</v>
      </c>
      <c r="O133" s="85">
        <v>125</v>
      </c>
      <c r="P133" s="85">
        <v>8055</v>
      </c>
      <c r="Q133" s="85">
        <v>123965</v>
      </c>
      <c r="R133" s="85">
        <v>2160</v>
      </c>
      <c r="S133" s="85">
        <v>3184</v>
      </c>
      <c r="T133" s="85">
        <v>202712</v>
      </c>
      <c r="U133" s="85">
        <v>1033647</v>
      </c>
      <c r="V133" s="86">
        <v>4701338</v>
      </c>
    </row>
    <row r="134" spans="2:22" ht="15" x14ac:dyDescent="0.25">
      <c r="B134" s="152">
        <v>2014</v>
      </c>
      <c r="C134" s="85">
        <v>4412</v>
      </c>
      <c r="D134" s="85">
        <v>2886</v>
      </c>
      <c r="E134" s="85">
        <v>562</v>
      </c>
      <c r="F134" s="85">
        <v>7285</v>
      </c>
      <c r="G134" s="85">
        <v>3251</v>
      </c>
      <c r="H134" s="85">
        <v>335</v>
      </c>
      <c r="I134" s="85">
        <v>352</v>
      </c>
      <c r="J134" s="85">
        <v>7812</v>
      </c>
      <c r="K134" s="100">
        <v>77459</v>
      </c>
      <c r="L134" s="85">
        <v>8339</v>
      </c>
      <c r="M134" s="85">
        <v>1296</v>
      </c>
      <c r="N134" s="85">
        <v>4546</v>
      </c>
      <c r="O134" s="85">
        <v>108</v>
      </c>
      <c r="P134" s="85">
        <v>7638</v>
      </c>
      <c r="Q134" s="85">
        <v>118643</v>
      </c>
      <c r="R134" s="85">
        <v>2034</v>
      </c>
      <c r="S134" s="85">
        <v>2895</v>
      </c>
      <c r="T134" s="85">
        <v>193326</v>
      </c>
      <c r="U134" s="85">
        <v>1009683</v>
      </c>
      <c r="V134" s="86">
        <v>4447711</v>
      </c>
    </row>
    <row r="135" spans="2:22" ht="15" x14ac:dyDescent="0.25">
      <c r="B135" s="152">
        <v>2015</v>
      </c>
      <c r="C135" s="85">
        <v>4033</v>
      </c>
      <c r="D135" s="85">
        <v>2888</v>
      </c>
      <c r="E135" s="85">
        <v>552</v>
      </c>
      <c r="F135" s="85">
        <v>7049</v>
      </c>
      <c r="G135" s="85">
        <v>2936</v>
      </c>
      <c r="H135" s="85">
        <v>300</v>
      </c>
      <c r="I135" s="85">
        <v>347</v>
      </c>
      <c r="J135" s="85">
        <v>7220</v>
      </c>
      <c r="K135" s="100">
        <v>71550</v>
      </c>
      <c r="L135" s="85">
        <v>8135</v>
      </c>
      <c r="M135" s="85">
        <v>1246</v>
      </c>
      <c r="N135" s="85">
        <v>4433</v>
      </c>
      <c r="O135" s="85">
        <v>112</v>
      </c>
      <c r="P135" s="85">
        <v>7170</v>
      </c>
      <c r="Q135" s="85">
        <v>117971</v>
      </c>
      <c r="R135" s="85">
        <v>1846</v>
      </c>
      <c r="S135" s="85">
        <v>2756</v>
      </c>
      <c r="T135" s="85">
        <v>181701</v>
      </c>
      <c r="U135" s="85">
        <v>962974</v>
      </c>
      <c r="V135" s="86">
        <v>4093508</v>
      </c>
    </row>
    <row r="136" spans="2:22" ht="15" x14ac:dyDescent="0.25">
      <c r="B136" s="152">
        <v>2016</v>
      </c>
      <c r="C136" s="85">
        <v>3735</v>
      </c>
      <c r="D136" s="85">
        <v>2676</v>
      </c>
      <c r="E136" s="85">
        <v>444</v>
      </c>
      <c r="F136" s="85">
        <v>6456</v>
      </c>
      <c r="G136" s="85">
        <v>2714</v>
      </c>
      <c r="H136" s="85">
        <v>282</v>
      </c>
      <c r="I136" s="85">
        <v>314</v>
      </c>
      <c r="J136" s="85">
        <v>6705</v>
      </c>
      <c r="K136" s="100">
        <v>66276</v>
      </c>
      <c r="L136" s="85">
        <v>7448</v>
      </c>
      <c r="M136" s="85">
        <v>1114</v>
      </c>
      <c r="N136" s="85">
        <v>4114</v>
      </c>
      <c r="O136" s="85">
        <v>103</v>
      </c>
      <c r="P136" s="85">
        <v>6710</v>
      </c>
      <c r="Q136" s="85">
        <v>109091</v>
      </c>
      <c r="R136" s="85">
        <v>1636</v>
      </c>
      <c r="S136" s="85">
        <v>2557</v>
      </c>
      <c r="T136" s="85">
        <v>168148</v>
      </c>
      <c r="U136" s="85">
        <v>883077</v>
      </c>
      <c r="V136" s="86">
        <v>3702974</v>
      </c>
    </row>
    <row r="137" spans="2:22" ht="15" x14ac:dyDescent="0.25">
      <c r="B137" s="152">
        <v>2017</v>
      </c>
      <c r="C137" s="85">
        <v>3497</v>
      </c>
      <c r="D137" s="85">
        <v>2465</v>
      </c>
      <c r="E137" s="85">
        <v>407</v>
      </c>
      <c r="F137" s="85">
        <v>6265</v>
      </c>
      <c r="G137" s="85">
        <v>2448</v>
      </c>
      <c r="H137" s="85">
        <v>258</v>
      </c>
      <c r="I137" s="85">
        <v>299</v>
      </c>
      <c r="J137" s="85">
        <v>6505</v>
      </c>
      <c r="K137" s="100">
        <v>61709</v>
      </c>
      <c r="L137" s="85">
        <v>7275</v>
      </c>
      <c r="M137" s="85">
        <v>989</v>
      </c>
      <c r="N137" s="85">
        <v>3927</v>
      </c>
      <c r="O137" s="85">
        <v>102</v>
      </c>
      <c r="P137" s="85">
        <v>6809</v>
      </c>
      <c r="Q137" s="85">
        <v>102955</v>
      </c>
      <c r="R137" s="85">
        <v>1452</v>
      </c>
      <c r="S137" s="85">
        <v>2236</v>
      </c>
      <c r="T137" s="85">
        <v>157573</v>
      </c>
      <c r="U137" s="85">
        <v>825364</v>
      </c>
      <c r="V137" s="86">
        <v>3412781</v>
      </c>
    </row>
    <row r="138" spans="2:22" ht="15" x14ac:dyDescent="0.25">
      <c r="B138" s="152">
        <v>2018</v>
      </c>
      <c r="C138" s="85">
        <v>3469</v>
      </c>
      <c r="D138" s="85">
        <v>2448</v>
      </c>
      <c r="E138" s="85">
        <v>337</v>
      </c>
      <c r="F138" s="85">
        <v>5948</v>
      </c>
      <c r="G138" s="85">
        <v>2422</v>
      </c>
      <c r="H138" s="85">
        <v>238</v>
      </c>
      <c r="I138" s="85">
        <v>256</v>
      </c>
      <c r="J138" s="85">
        <v>6303</v>
      </c>
      <c r="K138" s="100">
        <v>59858</v>
      </c>
      <c r="L138" s="85">
        <v>6874</v>
      </c>
      <c r="M138" s="85">
        <v>962</v>
      </c>
      <c r="N138" s="85">
        <v>3628</v>
      </c>
      <c r="O138" s="85">
        <v>87</v>
      </c>
      <c r="P138" s="85">
        <v>6655</v>
      </c>
      <c r="Q138" s="85">
        <v>99485</v>
      </c>
      <c r="R138" s="85">
        <v>1402</v>
      </c>
      <c r="S138" s="85">
        <v>2134</v>
      </c>
      <c r="T138" s="85">
        <v>151249</v>
      </c>
      <c r="U138" s="85">
        <v>788767</v>
      </c>
      <c r="V138" s="86">
        <v>3202297</v>
      </c>
    </row>
    <row r="139" spans="2:22" ht="15" x14ac:dyDescent="0.25">
      <c r="B139" s="152">
        <v>2019</v>
      </c>
      <c r="C139" s="85">
        <v>3369</v>
      </c>
      <c r="D139" s="85">
        <v>2406</v>
      </c>
      <c r="E139" s="85">
        <v>325</v>
      </c>
      <c r="F139" s="85">
        <v>6000</v>
      </c>
      <c r="G139" s="85">
        <v>2321</v>
      </c>
      <c r="H139" s="85">
        <v>226</v>
      </c>
      <c r="I139" s="85">
        <v>248</v>
      </c>
      <c r="J139" s="85">
        <v>6352</v>
      </c>
      <c r="K139" s="100">
        <v>57532</v>
      </c>
      <c r="L139" s="85">
        <v>6934</v>
      </c>
      <c r="M139" s="85">
        <v>930</v>
      </c>
      <c r="N139" s="85">
        <v>3638</v>
      </c>
      <c r="O139" s="85">
        <v>87</v>
      </c>
      <c r="P139" s="85">
        <v>6539</v>
      </c>
      <c r="Q139" s="85">
        <v>96907</v>
      </c>
      <c r="R139" s="85">
        <v>1341</v>
      </c>
      <c r="S139" s="85">
        <v>2101</v>
      </c>
      <c r="T139" s="85">
        <v>148485</v>
      </c>
      <c r="U139" s="85">
        <v>777934</v>
      </c>
      <c r="V139" s="86">
        <v>3163605</v>
      </c>
    </row>
    <row r="140" spans="2:22" ht="15" x14ac:dyDescent="0.25">
      <c r="B140" s="152">
        <v>2020</v>
      </c>
      <c r="C140" s="85">
        <v>4558</v>
      </c>
      <c r="D140" s="85">
        <v>3214</v>
      </c>
      <c r="E140" s="85">
        <v>405</v>
      </c>
      <c r="F140" s="85">
        <v>8433</v>
      </c>
      <c r="G140" s="85">
        <v>2954</v>
      </c>
      <c r="H140" s="85">
        <v>312</v>
      </c>
      <c r="I140" s="85">
        <v>330</v>
      </c>
      <c r="J140" s="85">
        <v>9155</v>
      </c>
      <c r="K140" s="100">
        <v>73604</v>
      </c>
      <c r="L140" s="85">
        <v>9948</v>
      </c>
      <c r="M140" s="85">
        <v>1193</v>
      </c>
      <c r="N140" s="85">
        <v>4703</v>
      </c>
      <c r="O140" s="85">
        <v>97</v>
      </c>
      <c r="P140" s="85">
        <v>9047</v>
      </c>
      <c r="Q140" s="85">
        <v>127953</v>
      </c>
      <c r="R140" s="85">
        <v>1715</v>
      </c>
      <c r="S140" s="85">
        <v>2787</v>
      </c>
      <c r="T140" s="85">
        <v>196286</v>
      </c>
      <c r="U140" s="85">
        <v>969437</v>
      </c>
      <c r="V140" s="86">
        <v>3888137</v>
      </c>
    </row>
    <row r="141" spans="2:22" ht="15" x14ac:dyDescent="0.25">
      <c r="B141" s="152">
        <v>2021</v>
      </c>
      <c r="C141" s="85">
        <v>3519</v>
      </c>
      <c r="D141" s="85">
        <v>2626</v>
      </c>
      <c r="E141" s="85">
        <v>344</v>
      </c>
      <c r="F141" s="85">
        <v>6086</v>
      </c>
      <c r="G141" s="85">
        <v>2523</v>
      </c>
      <c r="H141" s="85">
        <v>238</v>
      </c>
      <c r="I141" s="85">
        <v>272</v>
      </c>
      <c r="J141" s="85">
        <v>6693</v>
      </c>
      <c r="K141" s="100">
        <v>58106</v>
      </c>
      <c r="L141" s="85">
        <v>7787</v>
      </c>
      <c r="M141" s="85">
        <v>1005</v>
      </c>
      <c r="N141" s="85">
        <v>3741</v>
      </c>
      <c r="O141" s="85">
        <v>78</v>
      </c>
      <c r="P141" s="85">
        <v>6736</v>
      </c>
      <c r="Q141" s="85">
        <v>99754</v>
      </c>
      <c r="R141" s="85">
        <v>1449</v>
      </c>
      <c r="S141" s="85">
        <v>2163</v>
      </c>
      <c r="T141" s="85">
        <v>151554</v>
      </c>
      <c r="U141" s="85">
        <v>785641</v>
      </c>
      <c r="V141" s="86">
        <v>3105905</v>
      </c>
    </row>
    <row r="142" spans="2:22" ht="15" x14ac:dyDescent="0.25">
      <c r="B142" s="152">
        <v>2022</v>
      </c>
      <c r="C142" s="85">
        <v>3201</v>
      </c>
      <c r="D142" s="85">
        <v>2489</v>
      </c>
      <c r="E142" s="85">
        <v>339</v>
      </c>
      <c r="F142" s="85">
        <v>5287</v>
      </c>
      <c r="G142" s="85">
        <v>2284</v>
      </c>
      <c r="H142" s="85">
        <v>219</v>
      </c>
      <c r="I142" s="85">
        <v>259</v>
      </c>
      <c r="J142" s="85">
        <v>5654</v>
      </c>
      <c r="K142" s="100">
        <v>53555</v>
      </c>
      <c r="L142" s="85">
        <v>6682</v>
      </c>
      <c r="M142" s="85">
        <v>947</v>
      </c>
      <c r="N142" s="85">
        <v>3406</v>
      </c>
      <c r="O142" s="85">
        <v>80</v>
      </c>
      <c r="P142" s="85">
        <v>5711</v>
      </c>
      <c r="Q142" s="85">
        <v>90113</v>
      </c>
      <c r="R142" s="85">
        <v>1315</v>
      </c>
      <c r="S142" s="85">
        <v>2148</v>
      </c>
      <c r="T142" s="85">
        <v>136439</v>
      </c>
      <c r="U142" s="85">
        <v>727097</v>
      </c>
      <c r="V142" s="86">
        <v>2837653</v>
      </c>
    </row>
    <row r="143" spans="2:22" ht="15.75" thickBot="1" x14ac:dyDescent="0.3">
      <c r="B143" s="356">
        <v>2023</v>
      </c>
      <c r="C143" s="149">
        <v>3114</v>
      </c>
      <c r="D143" s="149">
        <v>2413</v>
      </c>
      <c r="E143" s="149">
        <v>305</v>
      </c>
      <c r="F143" s="149">
        <v>5043</v>
      </c>
      <c r="G143" s="149">
        <v>2191</v>
      </c>
      <c r="H143" s="149">
        <v>226</v>
      </c>
      <c r="I143" s="149">
        <v>254</v>
      </c>
      <c r="J143" s="149">
        <v>5457</v>
      </c>
      <c r="K143" s="150">
        <v>51259</v>
      </c>
      <c r="L143" s="149">
        <v>6276</v>
      </c>
      <c r="M143" s="149">
        <v>934</v>
      </c>
      <c r="N143" s="149">
        <v>3268</v>
      </c>
      <c r="O143" s="149">
        <v>81</v>
      </c>
      <c r="P143" s="149">
        <v>5453</v>
      </c>
      <c r="Q143" s="149">
        <v>86274</v>
      </c>
      <c r="R143" s="149">
        <v>1309</v>
      </c>
      <c r="S143" s="149">
        <v>2100</v>
      </c>
      <c r="T143" s="149">
        <v>131078</v>
      </c>
      <c r="U143" s="149">
        <v>694940</v>
      </c>
      <c r="V143" s="151">
        <v>2707456</v>
      </c>
    </row>
    <row r="144" spans="2:22" x14ac:dyDescent="0.2">
      <c r="B144" s="46"/>
      <c r="G144" s="10"/>
      <c r="L144" s="10"/>
      <c r="P144" s="10"/>
      <c r="Q144" s="10"/>
    </row>
    <row r="145" spans="1:20" x14ac:dyDescent="0.2">
      <c r="B145" s="305"/>
      <c r="C145" s="25"/>
      <c r="D145" s="25"/>
      <c r="E145" s="25"/>
      <c r="F145" s="25"/>
      <c r="G145" s="24"/>
      <c r="L145" s="10"/>
      <c r="P145" s="10"/>
      <c r="Q145" s="10"/>
    </row>
    <row r="146" spans="1:20" ht="13.5" thickBot="1" x14ac:dyDescent="0.25">
      <c r="B146" s="11"/>
      <c r="G146" s="10"/>
      <c r="L146" s="10"/>
      <c r="P146" s="10"/>
      <c r="Q146" s="10"/>
    </row>
    <row r="147" spans="1:20" ht="30.75" thickBot="1" x14ac:dyDescent="0.3">
      <c r="A147" s="117" t="s">
        <v>129</v>
      </c>
      <c r="B147" s="11"/>
      <c r="G147" s="10"/>
      <c r="L147" s="10"/>
      <c r="P147" s="10"/>
      <c r="Q147" s="10"/>
    </row>
    <row r="148" spans="1:20" ht="15" x14ac:dyDescent="0.25">
      <c r="A148" s="97" t="s">
        <v>81</v>
      </c>
      <c r="B148" s="11"/>
      <c r="G148" s="10"/>
      <c r="L148" s="10"/>
      <c r="P148" s="10"/>
      <c r="Q148" s="10"/>
    </row>
    <row r="149" spans="1:20" ht="45.75" thickBot="1" x14ac:dyDescent="0.3">
      <c r="A149" s="96" t="s">
        <v>127</v>
      </c>
      <c r="B149" s="11"/>
      <c r="G149" s="10"/>
      <c r="L149" s="10"/>
      <c r="P149" s="10"/>
      <c r="Q149" s="10"/>
    </row>
    <row r="150" spans="1:20" ht="30" x14ac:dyDescent="0.25">
      <c r="B150" s="103"/>
      <c r="C150" s="104" t="s">
        <v>130</v>
      </c>
      <c r="D150" s="104" t="s">
        <v>131</v>
      </c>
      <c r="E150" s="104" t="s">
        <v>132</v>
      </c>
      <c r="F150" s="104" t="s">
        <v>133</v>
      </c>
      <c r="G150" s="104" t="s">
        <v>134</v>
      </c>
      <c r="H150" s="105" t="s">
        <v>135</v>
      </c>
      <c r="L150" s="10"/>
      <c r="P150" s="10"/>
      <c r="Q150" s="10"/>
    </row>
    <row r="151" spans="1:20" s="7" customFormat="1" ht="15" x14ac:dyDescent="0.25">
      <c r="A151" s="45"/>
      <c r="B151" s="93">
        <v>1999</v>
      </c>
      <c r="C151" s="85">
        <v>294</v>
      </c>
      <c r="D151" s="85">
        <v>3710</v>
      </c>
      <c r="E151" s="85">
        <v>3064</v>
      </c>
      <c r="F151" s="85">
        <v>18208</v>
      </c>
      <c r="G151" s="85">
        <v>7436</v>
      </c>
      <c r="H151" s="86">
        <v>32712</v>
      </c>
      <c r="L151" s="16"/>
      <c r="P151" s="16"/>
      <c r="Q151" s="16"/>
    </row>
    <row r="152" spans="1:20" ht="15" x14ac:dyDescent="0.25">
      <c r="B152" s="93">
        <v>2000</v>
      </c>
      <c r="C152" s="85">
        <v>243</v>
      </c>
      <c r="D152" s="85">
        <v>3359</v>
      </c>
      <c r="E152" s="85">
        <v>2903</v>
      </c>
      <c r="F152" s="85">
        <v>17623</v>
      </c>
      <c r="G152" s="85">
        <v>6509</v>
      </c>
      <c r="H152" s="86">
        <v>30637</v>
      </c>
      <c r="L152" s="10"/>
      <c r="P152" s="10"/>
      <c r="Q152" s="10"/>
      <c r="R152" s="10"/>
      <c r="S152" s="10"/>
      <c r="T152" s="10"/>
    </row>
    <row r="153" spans="1:20" ht="15" x14ac:dyDescent="0.25">
      <c r="B153" s="93">
        <v>2001</v>
      </c>
      <c r="C153" s="85">
        <v>239</v>
      </c>
      <c r="D153" s="85">
        <v>3339</v>
      </c>
      <c r="E153" s="85">
        <v>3145</v>
      </c>
      <c r="F153" s="85">
        <v>17741</v>
      </c>
      <c r="G153" s="85">
        <v>5637</v>
      </c>
      <c r="H153" s="86">
        <v>30101</v>
      </c>
      <c r="L153" s="10"/>
      <c r="P153" s="10"/>
      <c r="Q153" s="10"/>
      <c r="R153" s="10"/>
      <c r="S153" s="10"/>
      <c r="T153" s="10"/>
    </row>
    <row r="154" spans="1:20" ht="15" x14ac:dyDescent="0.25">
      <c r="B154" s="93">
        <v>2002</v>
      </c>
      <c r="C154" s="85">
        <v>234</v>
      </c>
      <c r="D154" s="85">
        <v>3316</v>
      </c>
      <c r="E154" s="85">
        <v>3184</v>
      </c>
      <c r="F154" s="85">
        <v>17773</v>
      </c>
      <c r="G154" s="85">
        <v>5773</v>
      </c>
      <c r="H154" s="86">
        <v>30280</v>
      </c>
      <c r="L154" s="10"/>
      <c r="P154" s="10"/>
      <c r="Q154" s="10"/>
      <c r="R154" s="10"/>
      <c r="S154" s="10"/>
      <c r="T154" s="10"/>
    </row>
    <row r="155" spans="1:20" ht="15" x14ac:dyDescent="0.25">
      <c r="B155" s="93">
        <v>2003</v>
      </c>
      <c r="C155" s="85">
        <v>247</v>
      </c>
      <c r="D155" s="85">
        <v>2907</v>
      </c>
      <c r="E155" s="85">
        <v>3405</v>
      </c>
      <c r="F155" s="85">
        <v>17433</v>
      </c>
      <c r="G155" s="85">
        <v>5495</v>
      </c>
      <c r="H155" s="86">
        <v>29487</v>
      </c>
      <c r="L155" s="10"/>
      <c r="P155" s="10"/>
      <c r="Q155" s="10"/>
      <c r="R155" s="10"/>
      <c r="S155" s="10"/>
      <c r="T155" s="10"/>
    </row>
    <row r="156" spans="1:20" ht="15" x14ac:dyDescent="0.25">
      <c r="B156" s="93">
        <v>2004</v>
      </c>
      <c r="C156" s="85">
        <v>220</v>
      </c>
      <c r="D156" s="85">
        <v>2680</v>
      </c>
      <c r="E156" s="85">
        <v>3134</v>
      </c>
      <c r="F156" s="85">
        <v>16068</v>
      </c>
      <c r="G156" s="85">
        <v>4789</v>
      </c>
      <c r="H156" s="86">
        <v>26891</v>
      </c>
      <c r="L156" s="10"/>
      <c r="P156" s="10"/>
      <c r="Q156" s="10"/>
      <c r="R156" s="10"/>
      <c r="S156" s="10"/>
      <c r="T156" s="10"/>
    </row>
    <row r="157" spans="1:20" ht="15" x14ac:dyDescent="0.25">
      <c r="B157" s="93">
        <v>2005</v>
      </c>
      <c r="C157" s="85">
        <v>402</v>
      </c>
      <c r="D157" s="85">
        <v>3528</v>
      </c>
      <c r="E157" s="85">
        <v>4939</v>
      </c>
      <c r="F157" s="85">
        <v>22426</v>
      </c>
      <c r="G157" s="85">
        <v>5935</v>
      </c>
      <c r="H157" s="86">
        <v>37230</v>
      </c>
      <c r="L157" s="10"/>
      <c r="P157" s="10"/>
      <c r="Q157" s="10"/>
      <c r="R157" s="10"/>
      <c r="S157" s="10"/>
      <c r="T157" s="10"/>
    </row>
    <row r="158" spans="1:20" ht="15" x14ac:dyDescent="0.25">
      <c r="B158" s="93">
        <v>2006</v>
      </c>
      <c r="C158" s="85">
        <v>401</v>
      </c>
      <c r="D158" s="85">
        <v>3546</v>
      </c>
      <c r="E158" s="85">
        <v>4396</v>
      </c>
      <c r="F158" s="85">
        <v>22678</v>
      </c>
      <c r="G158" s="85">
        <v>6458</v>
      </c>
      <c r="H158" s="86">
        <v>37479</v>
      </c>
      <c r="L158" s="10"/>
      <c r="P158" s="10"/>
      <c r="Q158" s="10"/>
      <c r="R158" s="10"/>
      <c r="S158" s="10"/>
      <c r="T158" s="10"/>
    </row>
    <row r="159" spans="1:20" ht="15" x14ac:dyDescent="0.25">
      <c r="B159" s="93">
        <v>2007</v>
      </c>
      <c r="C159" s="85">
        <v>473</v>
      </c>
      <c r="D159" s="85">
        <v>3592</v>
      </c>
      <c r="E159" s="85">
        <v>5749</v>
      </c>
      <c r="F159" s="85">
        <v>24110</v>
      </c>
      <c r="G159" s="85">
        <v>6575</v>
      </c>
      <c r="H159" s="86">
        <v>40499</v>
      </c>
      <c r="L159" s="10"/>
      <c r="P159" s="10"/>
      <c r="Q159" s="10"/>
      <c r="R159" s="10"/>
      <c r="S159" s="10"/>
      <c r="T159" s="10"/>
    </row>
    <row r="160" spans="1:20" ht="15" x14ac:dyDescent="0.25">
      <c r="B160" s="93">
        <v>2008</v>
      </c>
      <c r="C160" s="85">
        <v>615</v>
      </c>
      <c r="D160" s="85">
        <v>4638</v>
      </c>
      <c r="E160" s="85">
        <v>10283</v>
      </c>
      <c r="F160" s="85">
        <v>31798</v>
      </c>
      <c r="G160" s="85">
        <v>7364</v>
      </c>
      <c r="H160" s="86">
        <v>54698</v>
      </c>
      <c r="L160" s="10"/>
      <c r="P160" s="10"/>
      <c r="Q160" s="10"/>
      <c r="R160" s="10"/>
      <c r="S160" s="10"/>
      <c r="T160" s="10"/>
    </row>
    <row r="161" spans="2:20" ht="15" x14ac:dyDescent="0.25">
      <c r="B161" s="93">
        <v>2009</v>
      </c>
      <c r="C161" s="85">
        <v>500</v>
      </c>
      <c r="D161" s="85">
        <v>5057</v>
      </c>
      <c r="E161" s="85">
        <v>14275</v>
      </c>
      <c r="F161" s="85">
        <v>39320</v>
      </c>
      <c r="G161" s="85">
        <v>7863</v>
      </c>
      <c r="H161" s="86">
        <v>67015</v>
      </c>
      <c r="L161" s="10"/>
      <c r="P161" s="10"/>
      <c r="Q161" s="10"/>
      <c r="R161" s="10"/>
      <c r="S161" s="10"/>
      <c r="T161" s="10"/>
    </row>
    <row r="162" spans="2:20" ht="15" x14ac:dyDescent="0.25">
      <c r="B162" s="93">
        <v>2010</v>
      </c>
      <c r="C162" s="85">
        <v>582</v>
      </c>
      <c r="D162" s="85">
        <v>5135</v>
      </c>
      <c r="E162" s="85">
        <v>14192</v>
      </c>
      <c r="F162" s="85">
        <v>40344</v>
      </c>
      <c r="G162" s="85">
        <v>10713</v>
      </c>
      <c r="H162" s="86">
        <v>70966</v>
      </c>
      <c r="L162" s="10"/>
      <c r="P162" s="10"/>
      <c r="Q162" s="10"/>
      <c r="R162" s="10"/>
      <c r="S162" s="10"/>
      <c r="T162" s="10"/>
    </row>
    <row r="163" spans="2:20" ht="15" x14ac:dyDescent="0.25">
      <c r="B163" s="93">
        <v>2011</v>
      </c>
      <c r="C163" s="85">
        <v>750</v>
      </c>
      <c r="D163" s="85">
        <v>5323</v>
      </c>
      <c r="E163" s="85">
        <v>14523</v>
      </c>
      <c r="F163" s="85">
        <v>42860</v>
      </c>
      <c r="G163" s="85">
        <v>11608</v>
      </c>
      <c r="H163" s="86">
        <v>75064</v>
      </c>
      <c r="L163" s="10"/>
      <c r="P163" s="10"/>
      <c r="Q163" s="10"/>
      <c r="R163" s="10"/>
      <c r="S163" s="10"/>
      <c r="T163" s="10"/>
    </row>
    <row r="164" spans="2:20" ht="15" x14ac:dyDescent="0.25">
      <c r="B164" s="93">
        <v>2012</v>
      </c>
      <c r="C164" s="85">
        <v>800</v>
      </c>
      <c r="D164" s="85">
        <v>5584</v>
      </c>
      <c r="E164" s="85">
        <v>13674</v>
      </c>
      <c r="F164" s="85">
        <v>51876</v>
      </c>
      <c r="G164" s="85">
        <v>11066</v>
      </c>
      <c r="H164" s="86">
        <v>83000</v>
      </c>
      <c r="L164" s="10"/>
      <c r="P164" s="10"/>
      <c r="Q164" s="10"/>
      <c r="R164" s="10"/>
      <c r="S164" s="10"/>
      <c r="T164" s="10"/>
    </row>
    <row r="165" spans="2:20" ht="15" x14ac:dyDescent="0.25">
      <c r="B165" s="93">
        <v>2013</v>
      </c>
      <c r="C165" s="85">
        <v>821</v>
      </c>
      <c r="D165" s="85">
        <v>5226</v>
      </c>
      <c r="E165" s="85">
        <v>12051</v>
      </c>
      <c r="F165" s="85">
        <v>51210</v>
      </c>
      <c r="G165" s="85">
        <v>11163</v>
      </c>
      <c r="H165" s="86">
        <v>80471</v>
      </c>
      <c r="L165" s="10"/>
      <c r="P165" s="10"/>
      <c r="Q165" s="10"/>
      <c r="R165" s="10"/>
      <c r="S165" s="10"/>
      <c r="T165" s="10"/>
    </row>
    <row r="166" spans="2:20" ht="15" x14ac:dyDescent="0.25">
      <c r="B166" s="93">
        <v>2014</v>
      </c>
      <c r="C166" s="85">
        <v>910</v>
      </c>
      <c r="D166" s="85">
        <v>4748</v>
      </c>
      <c r="E166" s="85">
        <v>10324</v>
      </c>
      <c r="F166" s="85">
        <v>50298</v>
      </c>
      <c r="G166" s="85">
        <v>11179</v>
      </c>
      <c r="H166" s="86">
        <v>77459</v>
      </c>
      <c r="L166" s="10"/>
      <c r="P166" s="10"/>
      <c r="Q166" s="10"/>
      <c r="R166" s="10"/>
      <c r="S166" s="10"/>
      <c r="T166" s="10"/>
    </row>
    <row r="167" spans="2:20" ht="15" x14ac:dyDescent="0.25">
      <c r="B167" s="93">
        <v>2015</v>
      </c>
      <c r="C167" s="85">
        <v>809</v>
      </c>
      <c r="D167" s="85">
        <v>4185</v>
      </c>
      <c r="E167" s="85">
        <v>8650</v>
      </c>
      <c r="F167" s="85">
        <v>47717</v>
      </c>
      <c r="G167" s="85">
        <v>10189</v>
      </c>
      <c r="H167" s="86">
        <v>71550</v>
      </c>
      <c r="L167" s="10"/>
      <c r="P167" s="10"/>
      <c r="Q167" s="10"/>
      <c r="R167" s="10"/>
      <c r="S167" s="10"/>
      <c r="T167" s="10"/>
    </row>
    <row r="168" spans="2:20" ht="15" x14ac:dyDescent="0.25">
      <c r="B168" s="152">
        <v>2016</v>
      </c>
      <c r="C168" s="85">
        <v>713</v>
      </c>
      <c r="D168" s="85">
        <v>3729</v>
      </c>
      <c r="E168" s="85">
        <v>7304</v>
      </c>
      <c r="F168" s="85">
        <v>45329</v>
      </c>
      <c r="G168" s="85">
        <v>9201</v>
      </c>
      <c r="H168" s="86">
        <v>66276</v>
      </c>
      <c r="L168" s="10"/>
      <c r="P168" s="10"/>
      <c r="Q168" s="10"/>
      <c r="R168" s="10"/>
      <c r="S168" s="10"/>
      <c r="T168" s="10"/>
    </row>
    <row r="169" spans="2:20" ht="15" x14ac:dyDescent="0.25">
      <c r="B169" s="152">
        <v>2017</v>
      </c>
      <c r="C169" s="85">
        <v>687</v>
      </c>
      <c r="D169" s="85">
        <v>3366</v>
      </c>
      <c r="E169" s="85">
        <v>6428</v>
      </c>
      <c r="F169" s="85">
        <v>42926</v>
      </c>
      <c r="G169" s="85">
        <v>8302</v>
      </c>
      <c r="H169" s="86">
        <v>61709</v>
      </c>
      <c r="L169" s="10"/>
      <c r="P169" s="10"/>
      <c r="Q169" s="10"/>
      <c r="R169" s="10"/>
      <c r="S169" s="10"/>
      <c r="T169" s="10"/>
    </row>
    <row r="170" spans="2:20" ht="15" x14ac:dyDescent="0.25">
      <c r="B170" s="152">
        <v>2018</v>
      </c>
      <c r="C170" s="85">
        <v>647</v>
      </c>
      <c r="D170" s="85">
        <v>3268</v>
      </c>
      <c r="E170" s="85">
        <v>5804</v>
      </c>
      <c r="F170" s="85">
        <v>42469</v>
      </c>
      <c r="G170" s="85">
        <v>7670</v>
      </c>
      <c r="H170" s="86">
        <v>59858</v>
      </c>
      <c r="L170" s="10"/>
      <c r="P170" s="10"/>
      <c r="Q170" s="10"/>
      <c r="R170" s="10"/>
      <c r="S170" s="10"/>
      <c r="T170" s="10"/>
    </row>
    <row r="171" spans="2:20" ht="15" x14ac:dyDescent="0.25">
      <c r="B171" s="152">
        <v>2019</v>
      </c>
      <c r="C171" s="85">
        <v>667</v>
      </c>
      <c r="D171" s="85">
        <v>2891</v>
      </c>
      <c r="E171" s="85">
        <v>5609</v>
      </c>
      <c r="F171" s="85">
        <v>40964</v>
      </c>
      <c r="G171" s="85">
        <v>7401</v>
      </c>
      <c r="H171" s="86">
        <v>57532</v>
      </c>
      <c r="L171" s="10"/>
      <c r="P171" s="10"/>
      <c r="Q171" s="10"/>
      <c r="R171" s="10"/>
      <c r="S171" s="10"/>
      <c r="T171" s="10"/>
    </row>
    <row r="172" spans="2:20" ht="15" x14ac:dyDescent="0.25">
      <c r="B172" s="152">
        <v>2020</v>
      </c>
      <c r="C172" s="85">
        <v>900</v>
      </c>
      <c r="D172" s="85">
        <v>3597</v>
      </c>
      <c r="E172" s="85">
        <v>6979</v>
      </c>
      <c r="F172" s="85">
        <v>52593</v>
      </c>
      <c r="G172" s="85">
        <v>9535</v>
      </c>
      <c r="H172" s="86">
        <v>73604</v>
      </c>
      <c r="L172" s="10"/>
      <c r="P172" s="10"/>
      <c r="Q172" s="10"/>
      <c r="R172" s="10"/>
      <c r="S172" s="10"/>
      <c r="T172" s="10"/>
    </row>
    <row r="173" spans="2:20" ht="15" x14ac:dyDescent="0.25">
      <c r="B173" s="152">
        <v>2021</v>
      </c>
      <c r="C173" s="85">
        <v>712</v>
      </c>
      <c r="D173" s="85">
        <v>2945</v>
      </c>
      <c r="E173" s="85">
        <v>5628</v>
      </c>
      <c r="F173" s="85">
        <v>41231</v>
      </c>
      <c r="G173" s="85">
        <v>7590</v>
      </c>
      <c r="H173" s="86">
        <v>58106</v>
      </c>
      <c r="L173" s="10"/>
      <c r="P173" s="10"/>
      <c r="Q173" s="10"/>
      <c r="R173" s="10"/>
      <c r="S173" s="10"/>
      <c r="T173" s="10"/>
    </row>
    <row r="174" spans="2:20" ht="15" x14ac:dyDescent="0.25">
      <c r="B174" s="152">
        <v>2022</v>
      </c>
      <c r="C174" s="85">
        <v>605</v>
      </c>
      <c r="D174" s="85">
        <v>2538</v>
      </c>
      <c r="E174" s="85">
        <v>4949</v>
      </c>
      <c r="F174" s="85">
        <v>38232</v>
      </c>
      <c r="G174" s="85">
        <v>7231</v>
      </c>
      <c r="H174" s="86">
        <v>53555</v>
      </c>
      <c r="L174" s="10"/>
      <c r="P174" s="10"/>
      <c r="Q174" s="10"/>
      <c r="R174" s="10"/>
      <c r="S174" s="10"/>
      <c r="T174" s="10"/>
    </row>
    <row r="175" spans="2:20" ht="15.75" thickBot="1" x14ac:dyDescent="0.3">
      <c r="B175" s="152">
        <v>2023</v>
      </c>
      <c r="C175" s="87">
        <v>565</v>
      </c>
      <c r="D175" s="87">
        <v>2351</v>
      </c>
      <c r="E175" s="87">
        <v>4663</v>
      </c>
      <c r="F175" s="87">
        <v>36866</v>
      </c>
      <c r="G175" s="87">
        <v>6814</v>
      </c>
      <c r="H175" s="88">
        <v>51259</v>
      </c>
      <c r="L175" s="10"/>
      <c r="P175" s="10"/>
      <c r="Q175" s="10"/>
      <c r="R175" s="10"/>
      <c r="S175" s="10"/>
      <c r="T175" s="10"/>
    </row>
    <row r="176" spans="2:20" x14ac:dyDescent="0.2">
      <c r="B176" s="46"/>
      <c r="G176" s="10"/>
      <c r="L176" s="10"/>
      <c r="P176" s="10"/>
      <c r="Q176" s="10"/>
      <c r="R176" s="10"/>
      <c r="S176" s="10"/>
      <c r="T176" s="10"/>
    </row>
    <row r="177" spans="1:20" x14ac:dyDescent="0.2">
      <c r="B177" s="305"/>
      <c r="G177" s="10"/>
      <c r="L177" s="10"/>
      <c r="P177" s="10"/>
      <c r="Q177" s="10"/>
      <c r="R177" s="10"/>
      <c r="S177" s="10"/>
      <c r="T177" s="10"/>
    </row>
    <row r="178" spans="1:20" ht="13.5" thickBot="1" x14ac:dyDescent="0.25">
      <c r="B178" s="11"/>
      <c r="G178" s="10"/>
      <c r="L178" s="10"/>
      <c r="P178" s="10"/>
      <c r="Q178" s="10"/>
      <c r="R178" s="10"/>
      <c r="S178" s="10"/>
      <c r="T178" s="10"/>
    </row>
    <row r="179" spans="1:20" ht="15.75" thickBot="1" x14ac:dyDescent="0.3">
      <c r="A179" s="117" t="s">
        <v>136</v>
      </c>
      <c r="B179" s="11"/>
      <c r="L179" s="10"/>
      <c r="P179" s="10"/>
      <c r="Q179" s="10"/>
      <c r="R179" s="10"/>
      <c r="S179" s="10"/>
      <c r="T179" s="10"/>
    </row>
    <row r="180" spans="1:20" ht="15" x14ac:dyDescent="0.25">
      <c r="A180" s="97" t="s">
        <v>81</v>
      </c>
      <c r="B180" s="11"/>
      <c r="L180" s="10"/>
      <c r="P180" s="10"/>
      <c r="Q180" s="10"/>
      <c r="R180" s="10"/>
      <c r="S180" s="10"/>
      <c r="T180" s="10"/>
    </row>
    <row r="181" spans="1:20" ht="45.75" thickBot="1" x14ac:dyDescent="0.3">
      <c r="A181" s="96" t="s">
        <v>127</v>
      </c>
      <c r="B181" s="11"/>
      <c r="L181" s="10"/>
      <c r="P181" s="10"/>
      <c r="Q181" s="10"/>
      <c r="R181" s="10"/>
      <c r="S181" s="10"/>
      <c r="T181" s="10"/>
    </row>
    <row r="182" spans="1:20" ht="15" x14ac:dyDescent="0.25">
      <c r="B182" s="155"/>
      <c r="C182" s="104" t="s">
        <v>137</v>
      </c>
      <c r="D182" s="104" t="s">
        <v>138</v>
      </c>
      <c r="E182" s="105" t="s">
        <v>135</v>
      </c>
      <c r="L182" s="10"/>
      <c r="P182" s="10"/>
      <c r="Q182" s="10"/>
      <c r="R182" s="10"/>
      <c r="S182" s="10"/>
      <c r="T182" s="10"/>
    </row>
    <row r="183" spans="1:20" ht="15" x14ac:dyDescent="0.25">
      <c r="B183" s="93">
        <v>1999</v>
      </c>
      <c r="C183" s="85">
        <v>13488</v>
      </c>
      <c r="D183" s="85">
        <v>19224</v>
      </c>
      <c r="E183" s="86">
        <v>32712</v>
      </c>
      <c r="G183" s="10"/>
      <c r="L183" s="10"/>
      <c r="P183" s="10"/>
      <c r="Q183" s="10"/>
      <c r="R183" s="10"/>
      <c r="S183" s="10"/>
      <c r="T183" s="10"/>
    </row>
    <row r="184" spans="1:20" ht="15" x14ac:dyDescent="0.25">
      <c r="B184" s="93">
        <v>2000</v>
      </c>
      <c r="C184" s="85">
        <v>12233</v>
      </c>
      <c r="D184" s="85">
        <v>18404</v>
      </c>
      <c r="E184" s="86">
        <v>30637</v>
      </c>
      <c r="G184" s="10"/>
      <c r="L184" s="10"/>
      <c r="P184" s="10"/>
      <c r="Q184" s="10"/>
      <c r="R184" s="10"/>
      <c r="S184" s="10"/>
      <c r="T184" s="10"/>
    </row>
    <row r="185" spans="1:20" ht="15" x14ac:dyDescent="0.25">
      <c r="B185" s="93">
        <v>2001</v>
      </c>
      <c r="C185" s="85">
        <v>11897</v>
      </c>
      <c r="D185" s="85">
        <v>18204</v>
      </c>
      <c r="E185" s="86">
        <v>30101</v>
      </c>
      <c r="G185" s="10"/>
      <c r="L185" s="10"/>
      <c r="P185" s="10"/>
      <c r="Q185" s="10"/>
      <c r="R185" s="10"/>
      <c r="S185" s="10"/>
      <c r="T185" s="10"/>
    </row>
    <row r="186" spans="1:20" ht="15" x14ac:dyDescent="0.25">
      <c r="B186" s="93">
        <v>2002</v>
      </c>
      <c r="C186" s="85">
        <v>11749</v>
      </c>
      <c r="D186" s="85">
        <v>18531</v>
      </c>
      <c r="E186" s="86">
        <v>30280</v>
      </c>
      <c r="G186" s="10"/>
      <c r="L186" s="10"/>
      <c r="N186" s="10"/>
      <c r="P186" s="10"/>
      <c r="Q186" s="10"/>
      <c r="R186" s="10"/>
      <c r="S186" s="10"/>
      <c r="T186" s="10"/>
    </row>
    <row r="187" spans="1:20" ht="15" x14ac:dyDescent="0.25">
      <c r="B187" s="93">
        <v>2003</v>
      </c>
      <c r="C187" s="85">
        <v>11362</v>
      </c>
      <c r="D187" s="85">
        <v>18125</v>
      </c>
      <c r="E187" s="86">
        <v>29487</v>
      </c>
      <c r="G187" s="10"/>
      <c r="L187" s="10"/>
      <c r="N187" s="10"/>
      <c r="P187" s="10"/>
      <c r="Q187" s="10"/>
      <c r="R187" s="10"/>
      <c r="S187" s="10"/>
      <c r="T187" s="10"/>
    </row>
    <row r="188" spans="1:20" ht="15" x14ac:dyDescent="0.25">
      <c r="B188" s="93">
        <v>2004</v>
      </c>
      <c r="C188" s="85">
        <v>10517</v>
      </c>
      <c r="D188" s="85">
        <v>16374</v>
      </c>
      <c r="E188" s="86">
        <v>26891</v>
      </c>
      <c r="G188" s="10"/>
      <c r="L188" s="10"/>
      <c r="N188" s="10"/>
      <c r="P188" s="10"/>
      <c r="Q188" s="10"/>
      <c r="R188" s="10"/>
      <c r="S188" s="10"/>
      <c r="T188" s="10"/>
    </row>
    <row r="189" spans="1:20" ht="15" x14ac:dyDescent="0.25">
      <c r="B189" s="93">
        <v>2005</v>
      </c>
      <c r="C189" s="85">
        <v>15585</v>
      </c>
      <c r="D189" s="85">
        <v>21645</v>
      </c>
      <c r="E189" s="86">
        <v>37230</v>
      </c>
      <c r="G189" s="10"/>
      <c r="L189" s="10"/>
      <c r="P189" s="10"/>
      <c r="Q189" s="10"/>
      <c r="R189" s="10"/>
      <c r="S189" s="10"/>
      <c r="T189" s="10"/>
    </row>
    <row r="190" spans="1:20" ht="15" x14ac:dyDescent="0.25">
      <c r="B190" s="93">
        <v>2006</v>
      </c>
      <c r="C190" s="85">
        <v>14731</v>
      </c>
      <c r="D190" s="85">
        <v>22748</v>
      </c>
      <c r="E190" s="86">
        <v>37479</v>
      </c>
      <c r="G190" s="10"/>
      <c r="L190" s="10"/>
      <c r="P190" s="10"/>
      <c r="Q190" s="10"/>
      <c r="R190" s="10"/>
      <c r="S190" s="10"/>
      <c r="T190" s="10"/>
    </row>
    <row r="191" spans="1:20" ht="15" x14ac:dyDescent="0.25">
      <c r="B191" s="93">
        <v>2007</v>
      </c>
      <c r="C191" s="85">
        <v>16551</v>
      </c>
      <c r="D191" s="85">
        <v>23948</v>
      </c>
      <c r="E191" s="86">
        <v>40499</v>
      </c>
      <c r="L191" s="10"/>
      <c r="P191" s="10"/>
      <c r="Q191" s="10"/>
      <c r="R191" s="10"/>
      <c r="S191" s="10"/>
      <c r="T191" s="10"/>
    </row>
    <row r="192" spans="1:20" ht="15" x14ac:dyDescent="0.25">
      <c r="B192" s="93">
        <v>2008</v>
      </c>
      <c r="C192" s="85">
        <v>26480</v>
      </c>
      <c r="D192" s="85">
        <v>28218</v>
      </c>
      <c r="E192" s="86">
        <v>54698</v>
      </c>
      <c r="L192" s="10"/>
      <c r="N192" s="10"/>
      <c r="P192" s="10"/>
      <c r="Q192" s="10"/>
      <c r="R192" s="10"/>
      <c r="S192" s="10"/>
      <c r="T192" s="10"/>
    </row>
    <row r="193" spans="2:20" ht="15" x14ac:dyDescent="0.25">
      <c r="B193" s="93">
        <v>2009</v>
      </c>
      <c r="C193" s="85">
        <v>33438</v>
      </c>
      <c r="D193" s="85">
        <v>33577</v>
      </c>
      <c r="E193" s="86">
        <v>67015</v>
      </c>
      <c r="L193" s="10"/>
      <c r="N193" s="10"/>
      <c r="P193" s="10"/>
      <c r="Q193" s="10"/>
      <c r="R193" s="10"/>
      <c r="S193" s="10"/>
      <c r="T193" s="10"/>
    </row>
    <row r="194" spans="2:20" ht="15" x14ac:dyDescent="0.25">
      <c r="B194" s="93">
        <v>2010</v>
      </c>
      <c r="C194" s="85">
        <v>35214</v>
      </c>
      <c r="D194" s="85">
        <v>35752</v>
      </c>
      <c r="E194" s="86">
        <v>70966</v>
      </c>
      <c r="L194" s="10"/>
      <c r="N194" s="10"/>
      <c r="P194" s="10"/>
      <c r="Q194" s="10"/>
      <c r="R194" s="10"/>
      <c r="S194" s="10"/>
      <c r="T194" s="10"/>
    </row>
    <row r="195" spans="2:20" ht="15" x14ac:dyDescent="0.25">
      <c r="B195" s="93">
        <v>2011</v>
      </c>
      <c r="C195" s="85">
        <v>36796</v>
      </c>
      <c r="D195" s="85">
        <v>38268</v>
      </c>
      <c r="E195" s="86">
        <v>75064</v>
      </c>
      <c r="L195" s="10"/>
      <c r="N195" s="10"/>
      <c r="P195" s="10"/>
      <c r="Q195" s="10"/>
      <c r="R195" s="10"/>
      <c r="S195" s="10"/>
      <c r="T195" s="10"/>
    </row>
    <row r="196" spans="2:20" ht="15" x14ac:dyDescent="0.25">
      <c r="B196" s="93">
        <v>2012</v>
      </c>
      <c r="C196" s="85">
        <v>39825</v>
      </c>
      <c r="D196" s="85">
        <v>43175</v>
      </c>
      <c r="E196" s="86">
        <v>83000</v>
      </c>
      <c r="L196" s="10"/>
      <c r="N196" s="10"/>
      <c r="P196" s="10"/>
      <c r="Q196" s="10"/>
      <c r="R196" s="10"/>
      <c r="S196" s="10"/>
      <c r="T196" s="10"/>
    </row>
    <row r="197" spans="2:20" ht="15" x14ac:dyDescent="0.25">
      <c r="B197" s="93">
        <v>2013</v>
      </c>
      <c r="C197" s="85">
        <v>38456</v>
      </c>
      <c r="D197" s="85">
        <v>42015</v>
      </c>
      <c r="E197" s="86">
        <v>80471</v>
      </c>
      <c r="G197" s="10"/>
      <c r="L197" s="10"/>
      <c r="N197" s="10"/>
      <c r="P197" s="10"/>
      <c r="Q197" s="10"/>
      <c r="R197" s="10"/>
      <c r="S197" s="10"/>
      <c r="T197" s="10"/>
    </row>
    <row r="198" spans="2:20" ht="15" x14ac:dyDescent="0.25">
      <c r="B198" s="93">
        <v>2014</v>
      </c>
      <c r="C198" s="85">
        <v>36249</v>
      </c>
      <c r="D198" s="85">
        <v>41210</v>
      </c>
      <c r="E198" s="86">
        <v>77459</v>
      </c>
      <c r="G198" s="10"/>
      <c r="L198" s="10"/>
      <c r="N198" s="10"/>
      <c r="P198" s="10"/>
      <c r="Q198" s="10"/>
      <c r="R198" s="10"/>
      <c r="S198" s="10"/>
      <c r="T198" s="10"/>
    </row>
    <row r="199" spans="2:20" ht="15" x14ac:dyDescent="0.25">
      <c r="B199" s="93">
        <v>2015</v>
      </c>
      <c r="C199" s="85">
        <v>32664</v>
      </c>
      <c r="D199" s="85">
        <v>38886</v>
      </c>
      <c r="E199" s="86">
        <v>71550</v>
      </c>
      <c r="G199" s="10"/>
      <c r="L199" s="10"/>
      <c r="N199" s="10"/>
      <c r="P199" s="10"/>
      <c r="Q199" s="10"/>
      <c r="R199" s="10"/>
      <c r="S199" s="10"/>
      <c r="T199" s="10"/>
    </row>
    <row r="200" spans="2:20" ht="15" x14ac:dyDescent="0.25">
      <c r="B200" s="152">
        <v>2016</v>
      </c>
      <c r="C200" s="85">
        <v>29249</v>
      </c>
      <c r="D200" s="85">
        <v>37027</v>
      </c>
      <c r="E200" s="86">
        <v>66276</v>
      </c>
      <c r="G200" s="10"/>
      <c r="L200" s="10"/>
      <c r="N200" s="10"/>
      <c r="P200" s="10"/>
      <c r="Q200" s="10"/>
      <c r="R200" s="10"/>
      <c r="S200" s="10"/>
      <c r="T200" s="10"/>
    </row>
    <row r="201" spans="2:20" ht="15" x14ac:dyDescent="0.25">
      <c r="B201" s="152">
        <v>2017</v>
      </c>
      <c r="C201" s="85">
        <v>26492</v>
      </c>
      <c r="D201" s="85">
        <v>35217</v>
      </c>
      <c r="E201" s="86">
        <v>61709</v>
      </c>
      <c r="G201" s="10"/>
      <c r="L201" s="10"/>
      <c r="N201" s="10"/>
      <c r="P201" s="10"/>
      <c r="Q201" s="10"/>
      <c r="R201" s="10"/>
      <c r="S201" s="10"/>
      <c r="T201" s="10"/>
    </row>
    <row r="202" spans="2:20" ht="15" x14ac:dyDescent="0.25">
      <c r="B202" s="152">
        <v>2018</v>
      </c>
      <c r="C202" s="85">
        <v>24993</v>
      </c>
      <c r="D202" s="85">
        <v>34865</v>
      </c>
      <c r="E202" s="86">
        <v>59858</v>
      </c>
      <c r="G202" s="10"/>
      <c r="L202" s="10"/>
      <c r="N202" s="10"/>
      <c r="P202" s="10"/>
      <c r="Q202" s="10"/>
      <c r="R202" s="10"/>
      <c r="S202" s="10"/>
      <c r="T202" s="10"/>
    </row>
    <row r="203" spans="2:20" ht="15" x14ac:dyDescent="0.25">
      <c r="B203" s="152">
        <v>2019</v>
      </c>
      <c r="C203" s="85">
        <v>23697</v>
      </c>
      <c r="D203" s="85">
        <v>33835</v>
      </c>
      <c r="E203" s="86">
        <v>57532</v>
      </c>
      <c r="G203" s="10"/>
      <c r="L203" s="10"/>
      <c r="N203" s="10"/>
      <c r="P203" s="10"/>
      <c r="Q203" s="10"/>
      <c r="R203" s="10"/>
      <c r="S203" s="10"/>
      <c r="T203" s="10"/>
    </row>
    <row r="204" spans="2:20" ht="15" x14ac:dyDescent="0.25">
      <c r="B204" s="152">
        <v>2020</v>
      </c>
      <c r="C204" s="85">
        <v>31728</v>
      </c>
      <c r="D204" s="85">
        <v>41876</v>
      </c>
      <c r="E204" s="86">
        <v>73604</v>
      </c>
      <c r="G204" s="10"/>
      <c r="L204" s="10"/>
      <c r="N204" s="10"/>
      <c r="P204" s="10"/>
      <c r="Q204" s="10"/>
      <c r="R204" s="10"/>
      <c r="S204" s="10"/>
      <c r="T204" s="10"/>
    </row>
    <row r="205" spans="2:20" ht="15" x14ac:dyDescent="0.25">
      <c r="B205" s="152">
        <v>2021</v>
      </c>
      <c r="C205" s="85">
        <v>24062</v>
      </c>
      <c r="D205" s="85">
        <v>34044</v>
      </c>
      <c r="E205" s="86">
        <v>58106</v>
      </c>
      <c r="G205" s="10"/>
      <c r="L205" s="10"/>
      <c r="N205" s="10"/>
      <c r="P205" s="10"/>
      <c r="Q205" s="10"/>
      <c r="R205" s="10"/>
      <c r="S205" s="10"/>
      <c r="T205" s="10"/>
    </row>
    <row r="206" spans="2:20" ht="15" x14ac:dyDescent="0.25">
      <c r="B206" s="152">
        <v>2022</v>
      </c>
      <c r="C206" s="85">
        <v>21772</v>
      </c>
      <c r="D206" s="85">
        <v>31783</v>
      </c>
      <c r="E206" s="86">
        <v>53555</v>
      </c>
      <c r="G206" s="10"/>
      <c r="L206" s="10"/>
      <c r="N206" s="10"/>
      <c r="P206" s="10"/>
      <c r="Q206" s="10"/>
      <c r="R206" s="10"/>
      <c r="S206" s="10"/>
      <c r="T206" s="10"/>
    </row>
    <row r="207" spans="2:20" ht="15.75" thickBot="1" x14ac:dyDescent="0.3">
      <c r="B207" s="356">
        <v>2023</v>
      </c>
      <c r="C207" s="87">
        <v>20743</v>
      </c>
      <c r="D207" s="87">
        <v>30516</v>
      </c>
      <c r="E207" s="88">
        <v>51259</v>
      </c>
      <c r="G207" s="10"/>
      <c r="L207" s="10"/>
      <c r="N207" s="10"/>
      <c r="P207" s="10"/>
      <c r="Q207" s="10"/>
      <c r="R207" s="10"/>
      <c r="S207" s="10"/>
      <c r="T207" s="10"/>
    </row>
    <row r="208" spans="2:20" x14ac:dyDescent="0.2">
      <c r="B208" s="305"/>
      <c r="G208" s="10"/>
      <c r="L208" s="10"/>
      <c r="N208" s="10"/>
      <c r="P208" s="10"/>
      <c r="Q208" s="10"/>
      <c r="R208" s="10"/>
      <c r="S208" s="10"/>
      <c r="T208" s="10"/>
    </row>
    <row r="209" spans="1:20" ht="13.5" thickBot="1" x14ac:dyDescent="0.25">
      <c r="B209" s="11"/>
      <c r="G209" s="10"/>
      <c r="L209" s="10"/>
      <c r="N209" s="10"/>
      <c r="P209" s="10"/>
      <c r="Q209" s="10"/>
      <c r="R209" s="10"/>
      <c r="S209" s="10"/>
      <c r="T209" s="10"/>
    </row>
    <row r="210" spans="1:20" s="3" customFormat="1" ht="45.75" thickBot="1" x14ac:dyDescent="0.3">
      <c r="A210" s="117" t="s">
        <v>139</v>
      </c>
      <c r="B210" s="14"/>
      <c r="G210" s="15"/>
      <c r="L210" s="15"/>
      <c r="N210" s="15"/>
      <c r="P210" s="15"/>
      <c r="Q210" s="15"/>
      <c r="R210" s="15"/>
      <c r="S210" s="15"/>
      <c r="T210" s="15"/>
    </row>
    <row r="211" spans="1:20" s="3" customFormat="1" ht="15" x14ac:dyDescent="0.25">
      <c r="A211" s="97" t="s">
        <v>762</v>
      </c>
      <c r="B211" s="156"/>
      <c r="C211" s="157"/>
      <c r="D211" s="158"/>
      <c r="G211" s="15"/>
      <c r="L211" s="15"/>
      <c r="N211" s="15"/>
      <c r="P211" s="15"/>
      <c r="Q211" s="15"/>
      <c r="R211" s="15"/>
      <c r="S211" s="15"/>
      <c r="T211" s="15"/>
    </row>
    <row r="212" spans="1:20" s="3" customFormat="1" ht="30.75" thickBot="1" x14ac:dyDescent="0.3">
      <c r="A212" s="96" t="s">
        <v>910</v>
      </c>
      <c r="B212" s="14"/>
      <c r="G212" s="15"/>
      <c r="L212" s="15"/>
      <c r="N212" s="15"/>
      <c r="P212" s="15"/>
      <c r="Q212" s="15"/>
      <c r="R212" s="15"/>
      <c r="S212" s="15"/>
      <c r="T212" s="15"/>
    </row>
    <row r="213" spans="1:20" s="3" customFormat="1" ht="30" x14ac:dyDescent="0.25">
      <c r="A213" s="22"/>
      <c r="B213" s="103"/>
      <c r="C213" s="104" t="s">
        <v>140</v>
      </c>
      <c r="D213" s="104" t="s">
        <v>141</v>
      </c>
      <c r="E213" s="104" t="s">
        <v>142</v>
      </c>
      <c r="F213" s="104" t="s">
        <v>143</v>
      </c>
      <c r="G213" s="104" t="s">
        <v>144</v>
      </c>
      <c r="H213" s="104" t="s">
        <v>145</v>
      </c>
      <c r="I213" s="104" t="s">
        <v>110</v>
      </c>
      <c r="J213" s="104" t="s">
        <v>146</v>
      </c>
      <c r="K213" s="104" t="s">
        <v>147</v>
      </c>
      <c r="L213" s="104" t="s">
        <v>99</v>
      </c>
      <c r="M213" s="105" t="s">
        <v>100</v>
      </c>
      <c r="N213" s="15"/>
      <c r="P213" s="15"/>
      <c r="Q213" s="15"/>
      <c r="R213" s="15"/>
      <c r="S213" s="15"/>
      <c r="T213" s="15"/>
    </row>
    <row r="214" spans="1:20" ht="15" x14ac:dyDescent="0.25">
      <c r="B214" s="93">
        <v>1999</v>
      </c>
      <c r="C214" s="85">
        <v>74.400000000000006</v>
      </c>
      <c r="D214" s="85">
        <v>58.5</v>
      </c>
      <c r="E214" s="85">
        <v>128.69999999999999</v>
      </c>
      <c r="F214" s="85">
        <v>95.5</v>
      </c>
      <c r="G214" s="85">
        <v>60</v>
      </c>
      <c r="H214" s="85">
        <v>44</v>
      </c>
      <c r="I214" s="100">
        <v>218.6</v>
      </c>
      <c r="J214" s="85">
        <v>294.2</v>
      </c>
      <c r="K214" s="100">
        <v>515.42499999999995</v>
      </c>
      <c r="L214" s="85">
        <v>2941.625</v>
      </c>
      <c r="M214" s="86">
        <v>17412.05</v>
      </c>
      <c r="N214" s="10"/>
      <c r="O214" s="10"/>
      <c r="P214" s="10"/>
      <c r="Q214" s="10"/>
      <c r="R214" s="10"/>
      <c r="S214" s="10"/>
      <c r="T214" s="10"/>
    </row>
    <row r="215" spans="1:20" ht="15" x14ac:dyDescent="0.25">
      <c r="B215" s="93">
        <v>2000</v>
      </c>
      <c r="C215" s="85">
        <v>74.099999999999994</v>
      </c>
      <c r="D215" s="85">
        <v>60.5</v>
      </c>
      <c r="E215" s="85">
        <v>126</v>
      </c>
      <c r="F215" s="85">
        <v>92</v>
      </c>
      <c r="G215" s="85">
        <v>65.400000000000006</v>
      </c>
      <c r="H215" s="85">
        <v>45.9</v>
      </c>
      <c r="I215" s="100">
        <v>207.5</v>
      </c>
      <c r="J215" s="85">
        <v>304.3</v>
      </c>
      <c r="K215" s="100">
        <v>518.45000000000005</v>
      </c>
      <c r="L215" s="85">
        <v>3011.6</v>
      </c>
      <c r="M215" s="86">
        <v>18002.275000000001</v>
      </c>
      <c r="N215" s="10"/>
      <c r="O215" s="10"/>
      <c r="P215" s="10"/>
      <c r="Q215" s="10"/>
      <c r="R215" s="10"/>
      <c r="S215" s="10"/>
      <c r="T215" s="10"/>
    </row>
    <row r="216" spans="1:20" ht="15" x14ac:dyDescent="0.25">
      <c r="B216" s="93">
        <v>2001</v>
      </c>
      <c r="C216" s="85">
        <v>72.2</v>
      </c>
      <c r="D216" s="85">
        <v>59.1</v>
      </c>
      <c r="E216" s="85">
        <v>124.7</v>
      </c>
      <c r="F216" s="85">
        <v>93.1</v>
      </c>
      <c r="G216" s="85">
        <v>56.9</v>
      </c>
      <c r="H216" s="85">
        <v>44.3</v>
      </c>
      <c r="I216" s="100">
        <v>201.4</v>
      </c>
      <c r="J216" s="85">
        <v>323.89999999999998</v>
      </c>
      <c r="K216" s="100">
        <v>514.22500000000002</v>
      </c>
      <c r="L216" s="85">
        <v>2966.85</v>
      </c>
      <c r="M216" s="86">
        <v>18050.7</v>
      </c>
      <c r="N216" s="10"/>
      <c r="O216" s="10"/>
      <c r="P216" s="10"/>
      <c r="Q216" s="10"/>
      <c r="R216" s="10"/>
      <c r="S216" s="10"/>
      <c r="T216" s="10"/>
    </row>
    <row r="217" spans="1:20" ht="15" x14ac:dyDescent="0.25">
      <c r="B217" s="93">
        <v>2002</v>
      </c>
      <c r="C217" s="85">
        <v>72.099999999999994</v>
      </c>
      <c r="D217" s="85">
        <v>56.5</v>
      </c>
      <c r="E217" s="85">
        <v>130.80000000000001</v>
      </c>
      <c r="F217" s="85">
        <v>105.7</v>
      </c>
      <c r="G217" s="85">
        <v>63.4</v>
      </c>
      <c r="H217" s="85">
        <v>47.8</v>
      </c>
      <c r="I217" s="100">
        <v>209.3</v>
      </c>
      <c r="J217" s="85">
        <v>344.7</v>
      </c>
      <c r="K217" s="100">
        <v>563.42499999999995</v>
      </c>
      <c r="L217" s="85">
        <v>3165.55</v>
      </c>
      <c r="M217" s="86">
        <v>18961.225000000002</v>
      </c>
      <c r="N217" s="10"/>
      <c r="O217" s="10"/>
      <c r="P217" s="10"/>
      <c r="Q217" s="10"/>
      <c r="R217" s="10"/>
      <c r="S217" s="10"/>
      <c r="T217" s="10"/>
    </row>
    <row r="218" spans="1:20" ht="15" x14ac:dyDescent="0.25">
      <c r="B218" s="93">
        <v>2003</v>
      </c>
      <c r="C218" s="85">
        <v>80.3</v>
      </c>
      <c r="D218" s="85">
        <v>51.7</v>
      </c>
      <c r="E218" s="85">
        <v>134.9</v>
      </c>
      <c r="F218" s="85">
        <v>106.7</v>
      </c>
      <c r="G218" s="85">
        <v>65.8</v>
      </c>
      <c r="H218" s="85">
        <v>51.9</v>
      </c>
      <c r="I218" s="100">
        <v>236.9</v>
      </c>
      <c r="J218" s="85">
        <v>326.8</v>
      </c>
      <c r="K218" s="100">
        <v>585.6</v>
      </c>
      <c r="L218" s="85">
        <v>3260.2249999999999</v>
      </c>
      <c r="M218" s="86">
        <v>19742.75</v>
      </c>
      <c r="N218" s="10"/>
      <c r="O218" s="10"/>
      <c r="P218" s="10"/>
      <c r="Q218" s="10"/>
      <c r="R218" s="10"/>
      <c r="S218" s="10"/>
      <c r="T218" s="10"/>
    </row>
    <row r="219" spans="1:20" ht="15" x14ac:dyDescent="0.25">
      <c r="B219" s="93">
        <v>2004</v>
      </c>
      <c r="C219" s="85">
        <v>80.3</v>
      </c>
      <c r="D219" s="85">
        <v>53.9</v>
      </c>
      <c r="E219" s="85">
        <v>151.1</v>
      </c>
      <c r="F219" s="85">
        <v>101.1</v>
      </c>
      <c r="G219" s="85">
        <v>64</v>
      </c>
      <c r="H219" s="85">
        <v>52.2</v>
      </c>
      <c r="I219" s="100">
        <v>241.1</v>
      </c>
      <c r="J219" s="85">
        <v>330.4</v>
      </c>
      <c r="K219" s="100">
        <v>613</v>
      </c>
      <c r="L219" s="85">
        <v>3360.9750000000004</v>
      </c>
      <c r="M219" s="86">
        <v>20375.775000000001</v>
      </c>
      <c r="N219" s="10"/>
      <c r="O219" s="10"/>
      <c r="P219" s="10"/>
      <c r="Q219" s="10"/>
      <c r="R219" s="10"/>
      <c r="S219" s="10"/>
      <c r="T219" s="10"/>
    </row>
    <row r="220" spans="1:20" ht="15" x14ac:dyDescent="0.25">
      <c r="B220" s="93">
        <v>2005</v>
      </c>
      <c r="C220" s="85">
        <v>84.5</v>
      </c>
      <c r="D220" s="85">
        <v>52.5</v>
      </c>
      <c r="E220" s="85">
        <v>146.80000000000001</v>
      </c>
      <c r="F220" s="85">
        <v>109.1</v>
      </c>
      <c r="G220" s="85">
        <v>70.400000000000006</v>
      </c>
      <c r="H220" s="85">
        <v>55.6</v>
      </c>
      <c r="I220" s="100">
        <v>250.3</v>
      </c>
      <c r="J220" s="85">
        <v>334.1</v>
      </c>
      <c r="K220" s="100">
        <v>656</v>
      </c>
      <c r="L220" s="85">
        <v>3480.25</v>
      </c>
      <c r="M220" s="86">
        <v>21140.55</v>
      </c>
      <c r="P220" s="10"/>
      <c r="Q220" s="10"/>
      <c r="R220" s="10"/>
      <c r="S220" s="10"/>
      <c r="T220" s="10"/>
    </row>
    <row r="221" spans="1:20" ht="15" x14ac:dyDescent="0.25">
      <c r="B221" s="93">
        <v>2006</v>
      </c>
      <c r="C221" s="85">
        <v>94.6</v>
      </c>
      <c r="D221" s="85">
        <v>51</v>
      </c>
      <c r="E221" s="85">
        <v>157.5</v>
      </c>
      <c r="F221" s="85">
        <v>103.4</v>
      </c>
      <c r="G221" s="85">
        <v>70</v>
      </c>
      <c r="H221" s="85">
        <v>56.3</v>
      </c>
      <c r="I221" s="100">
        <v>271.10000000000002</v>
      </c>
      <c r="J221" s="85">
        <v>335.5</v>
      </c>
      <c r="K221" s="100">
        <v>680.7</v>
      </c>
      <c r="L221" s="85">
        <v>3591.85</v>
      </c>
      <c r="M221" s="86">
        <v>21779.975000000002</v>
      </c>
      <c r="P221" s="10"/>
      <c r="Q221" s="10"/>
      <c r="R221" s="10"/>
      <c r="S221" s="10"/>
      <c r="T221" s="10"/>
    </row>
    <row r="222" spans="1:20" ht="15" x14ac:dyDescent="0.25">
      <c r="B222" s="93">
        <v>2007</v>
      </c>
      <c r="C222" s="85">
        <v>87.1</v>
      </c>
      <c r="D222" s="85">
        <v>55</v>
      </c>
      <c r="E222" s="85">
        <v>155</v>
      </c>
      <c r="F222" s="85">
        <v>98.2</v>
      </c>
      <c r="G222" s="85">
        <v>74.099999999999994</v>
      </c>
      <c r="H222" s="85">
        <v>55.3</v>
      </c>
      <c r="I222" s="100">
        <v>269</v>
      </c>
      <c r="J222" s="85">
        <v>334.5</v>
      </c>
      <c r="K222" s="100">
        <v>712.92499999999995</v>
      </c>
      <c r="L222" s="85">
        <v>3712.1750000000002</v>
      </c>
      <c r="M222" s="86">
        <v>22426.1</v>
      </c>
      <c r="P222" s="10"/>
      <c r="Q222" s="10"/>
      <c r="R222" s="10"/>
      <c r="S222" s="10"/>
      <c r="T222" s="10"/>
    </row>
    <row r="223" spans="1:20" ht="15" x14ac:dyDescent="0.25">
      <c r="B223" s="93">
        <v>2008</v>
      </c>
      <c r="C223" s="85">
        <v>83.2</v>
      </c>
      <c r="D223" s="85">
        <v>55.3</v>
      </c>
      <c r="E223" s="85">
        <v>160</v>
      </c>
      <c r="F223" s="85">
        <v>111.1</v>
      </c>
      <c r="G223" s="85">
        <v>77.3</v>
      </c>
      <c r="H223" s="85">
        <v>57.9</v>
      </c>
      <c r="I223" s="100">
        <v>271.7</v>
      </c>
      <c r="J223" s="85">
        <v>347</v>
      </c>
      <c r="K223" s="100">
        <v>737.1</v>
      </c>
      <c r="L223" s="85">
        <v>3841.95</v>
      </c>
      <c r="M223" s="86">
        <v>23065.55</v>
      </c>
      <c r="N223" s="10"/>
      <c r="O223" s="10"/>
      <c r="P223" s="10"/>
      <c r="Q223" s="10"/>
      <c r="R223" s="10"/>
      <c r="S223" s="10"/>
      <c r="T223" s="10"/>
    </row>
    <row r="224" spans="1:20" ht="15" x14ac:dyDescent="0.25">
      <c r="B224" s="93">
        <v>2009</v>
      </c>
      <c r="C224" s="85">
        <v>89.9</v>
      </c>
      <c r="D224" s="85">
        <v>55.4</v>
      </c>
      <c r="E224" s="85">
        <v>159.19999999999999</v>
      </c>
      <c r="F224" s="85">
        <v>113.9</v>
      </c>
      <c r="G224" s="85">
        <v>74.7</v>
      </c>
      <c r="H224" s="85">
        <v>57.6</v>
      </c>
      <c r="I224" s="100">
        <v>267.10000000000002</v>
      </c>
      <c r="J224" s="85">
        <v>337.3</v>
      </c>
      <c r="K224" s="100">
        <v>754.35</v>
      </c>
      <c r="L224" s="85">
        <v>3922.375</v>
      </c>
      <c r="M224" s="86">
        <v>23260.400000000001</v>
      </c>
      <c r="N224" s="10"/>
      <c r="O224" s="10"/>
      <c r="P224" s="10"/>
      <c r="Q224" s="10"/>
      <c r="R224" s="10"/>
      <c r="S224" s="10"/>
      <c r="T224" s="10"/>
    </row>
    <row r="225" spans="2:20" ht="15" x14ac:dyDescent="0.25">
      <c r="B225" s="93">
        <v>2010</v>
      </c>
      <c r="C225" s="85">
        <v>84.375</v>
      </c>
      <c r="D225" s="85">
        <v>56.424999999999997</v>
      </c>
      <c r="E225" s="85">
        <v>160.69999999999999</v>
      </c>
      <c r="F225" s="85">
        <v>112.4</v>
      </c>
      <c r="G225" s="85">
        <v>77.5</v>
      </c>
      <c r="H225" s="85">
        <v>59.325000000000003</v>
      </c>
      <c r="I225" s="100">
        <v>261.45</v>
      </c>
      <c r="J225" s="85">
        <v>344.5</v>
      </c>
      <c r="K225" s="100">
        <v>769.75</v>
      </c>
      <c r="L225" s="85">
        <v>3978.95</v>
      </c>
      <c r="M225" s="86">
        <v>23364.6</v>
      </c>
      <c r="N225" s="10"/>
      <c r="O225" s="10"/>
      <c r="P225" s="10"/>
      <c r="Q225" s="10"/>
      <c r="R225" s="10"/>
      <c r="S225" s="10"/>
      <c r="T225" s="10"/>
    </row>
    <row r="226" spans="2:20" ht="15" x14ac:dyDescent="0.25">
      <c r="B226" s="93">
        <v>2011</v>
      </c>
      <c r="C226" s="85">
        <v>82.75</v>
      </c>
      <c r="D226" s="85">
        <v>56.3</v>
      </c>
      <c r="E226" s="85">
        <v>164.1</v>
      </c>
      <c r="F226" s="85">
        <v>106.65</v>
      </c>
      <c r="G226" s="85">
        <v>78.3</v>
      </c>
      <c r="H226" s="85">
        <v>58.725000000000001</v>
      </c>
      <c r="I226" s="100">
        <v>256.72500000000002</v>
      </c>
      <c r="J226" s="85">
        <v>344.57499999999999</v>
      </c>
      <c r="K226" s="100">
        <v>765.55</v>
      </c>
      <c r="L226" s="85">
        <v>4004.45</v>
      </c>
      <c r="M226" s="86">
        <v>23434.075000000001</v>
      </c>
      <c r="N226" s="10"/>
      <c r="O226" s="10"/>
      <c r="P226" s="10"/>
      <c r="Q226" s="10"/>
      <c r="R226" s="10"/>
      <c r="S226" s="10"/>
      <c r="T226" s="10"/>
    </row>
    <row r="227" spans="2:20" ht="15" x14ac:dyDescent="0.25">
      <c r="B227" s="93">
        <v>2012</v>
      </c>
      <c r="C227" s="85">
        <v>78.95</v>
      </c>
      <c r="D227" s="85">
        <v>51.8</v>
      </c>
      <c r="E227" s="85">
        <v>163.55000000000001</v>
      </c>
      <c r="F227" s="85">
        <v>106.175</v>
      </c>
      <c r="G227" s="85">
        <v>75.375</v>
      </c>
      <c r="H227" s="85">
        <v>59.4</v>
      </c>
      <c r="I227" s="100">
        <v>267.92500000000001</v>
      </c>
      <c r="J227" s="85">
        <v>338.17500000000001</v>
      </c>
      <c r="K227" s="100">
        <v>783.15</v>
      </c>
      <c r="L227" s="85">
        <v>4045.15</v>
      </c>
      <c r="M227" s="86">
        <v>23443.7</v>
      </c>
      <c r="N227" s="10"/>
      <c r="O227" s="10"/>
      <c r="P227" s="10"/>
      <c r="Q227" s="10"/>
      <c r="R227" s="10"/>
      <c r="S227" s="10"/>
      <c r="T227" s="10"/>
    </row>
    <row r="228" spans="2:20" ht="15" x14ac:dyDescent="0.25">
      <c r="B228" s="93">
        <v>2013</v>
      </c>
      <c r="C228" s="85">
        <v>78.900000000000006</v>
      </c>
      <c r="D228" s="85">
        <v>47.975000000000001</v>
      </c>
      <c r="E228" s="85">
        <v>160.77500000000001</v>
      </c>
      <c r="F228" s="85">
        <v>112.425</v>
      </c>
      <c r="G228" s="85">
        <v>71.849999999999994</v>
      </c>
      <c r="H228" s="85">
        <v>63.475000000000001</v>
      </c>
      <c r="I228" s="100">
        <v>261.75</v>
      </c>
      <c r="J228" s="85">
        <v>339.27499999999998</v>
      </c>
      <c r="K228" s="100">
        <v>778.65</v>
      </c>
      <c r="L228" s="85">
        <v>4032.05</v>
      </c>
      <c r="M228" s="86">
        <v>23190.15</v>
      </c>
      <c r="N228" s="10"/>
      <c r="O228" s="10"/>
      <c r="P228" s="10"/>
      <c r="Q228" s="10"/>
      <c r="R228" s="10"/>
      <c r="S228" s="10"/>
      <c r="T228" s="10"/>
    </row>
    <row r="229" spans="2:20" ht="15" x14ac:dyDescent="0.25">
      <c r="B229" s="93">
        <v>2014</v>
      </c>
      <c r="C229" s="85">
        <v>93.075000000000003</v>
      </c>
      <c r="D229" s="85">
        <v>50.325000000000003</v>
      </c>
      <c r="E229" s="85">
        <v>156.375</v>
      </c>
      <c r="F229" s="85">
        <v>116.14999999999999</v>
      </c>
      <c r="G229" s="85">
        <v>68.099999999999994</v>
      </c>
      <c r="H229" s="85">
        <v>59.95</v>
      </c>
      <c r="I229" s="100">
        <v>257.07499999999999</v>
      </c>
      <c r="J229" s="85">
        <v>344.375</v>
      </c>
      <c r="K229" s="100">
        <v>798.85000000000014</v>
      </c>
      <c r="L229" s="85">
        <v>4038.6750000000002</v>
      </c>
      <c r="M229" s="86">
        <v>22954.575000000001</v>
      </c>
      <c r="N229" s="10"/>
      <c r="O229" s="10"/>
      <c r="P229" s="10"/>
      <c r="Q229" s="10"/>
      <c r="R229" s="10"/>
      <c r="S229" s="10"/>
      <c r="T229" s="10"/>
    </row>
    <row r="230" spans="2:20" ht="15" x14ac:dyDescent="0.25">
      <c r="B230" s="93">
        <v>2015</v>
      </c>
      <c r="C230" s="85">
        <v>87.1</v>
      </c>
      <c r="D230" s="85">
        <v>49.3</v>
      </c>
      <c r="E230" s="85">
        <v>155.125</v>
      </c>
      <c r="F230" s="85">
        <v>118.85</v>
      </c>
      <c r="G230" s="85">
        <v>73.025000000000006</v>
      </c>
      <c r="H230" s="85">
        <v>60.075000000000003</v>
      </c>
      <c r="I230" s="100">
        <v>244.8</v>
      </c>
      <c r="J230" s="85">
        <v>347.25</v>
      </c>
      <c r="K230" s="100">
        <v>810.625</v>
      </c>
      <c r="L230" s="85">
        <v>4042.375</v>
      </c>
      <c r="M230" s="86">
        <v>22922.024999999998</v>
      </c>
      <c r="N230" s="10"/>
      <c r="O230" s="10"/>
      <c r="P230" s="10"/>
      <c r="Q230" s="10"/>
      <c r="R230" s="10"/>
      <c r="S230" s="10"/>
      <c r="T230" s="10"/>
    </row>
    <row r="231" spans="2:20" ht="15" x14ac:dyDescent="0.25">
      <c r="B231" s="93">
        <v>2016</v>
      </c>
      <c r="C231" s="85">
        <v>77.924999999999997</v>
      </c>
      <c r="D231" s="85">
        <v>53.25</v>
      </c>
      <c r="E231" s="85">
        <v>160.85</v>
      </c>
      <c r="F231" s="85">
        <v>108.5</v>
      </c>
      <c r="G231" s="85">
        <v>65.849999999999994</v>
      </c>
      <c r="H231" s="85">
        <v>56.575000000000003</v>
      </c>
      <c r="I231" s="100">
        <v>243.62499999999997</v>
      </c>
      <c r="J231" s="85">
        <v>344.22499999999997</v>
      </c>
      <c r="K231" s="100">
        <v>781.07500000000005</v>
      </c>
      <c r="L231" s="85">
        <v>3984.4500000000003</v>
      </c>
      <c r="M231" s="86">
        <v>22822.724999999999</v>
      </c>
      <c r="N231" s="10"/>
      <c r="O231" s="10"/>
      <c r="P231" s="10"/>
      <c r="Q231" s="10"/>
      <c r="R231" s="10"/>
      <c r="S231" s="10"/>
      <c r="T231" s="10"/>
    </row>
    <row r="232" spans="2:20" ht="15" x14ac:dyDescent="0.25">
      <c r="B232" s="152">
        <v>2017</v>
      </c>
      <c r="C232" s="85">
        <v>78.349999999999994</v>
      </c>
      <c r="D232" s="85">
        <v>55.375000000000007</v>
      </c>
      <c r="E232" s="85">
        <v>170.8</v>
      </c>
      <c r="F232" s="85">
        <v>112.10000000000001</v>
      </c>
      <c r="G232" s="85">
        <v>66.275000000000006</v>
      </c>
      <c r="H232" s="85">
        <v>60</v>
      </c>
      <c r="I232" s="100">
        <v>243.85</v>
      </c>
      <c r="J232" s="85">
        <v>346</v>
      </c>
      <c r="K232" s="100">
        <v>760.65</v>
      </c>
      <c r="L232" s="85">
        <v>3958.25</v>
      </c>
      <c r="M232" s="86">
        <v>22741.699999999997</v>
      </c>
      <c r="N232" s="10"/>
      <c r="O232" s="10"/>
      <c r="P232" s="10"/>
      <c r="Q232" s="10"/>
      <c r="R232" s="10"/>
      <c r="S232" s="10"/>
      <c r="T232" s="10"/>
    </row>
    <row r="233" spans="2:20" ht="15" x14ac:dyDescent="0.25">
      <c r="B233" s="152">
        <v>2018</v>
      </c>
      <c r="C233" s="85">
        <v>80.349999999999994</v>
      </c>
      <c r="D233" s="85">
        <v>50.75</v>
      </c>
      <c r="E233" s="85">
        <v>161.67500000000001</v>
      </c>
      <c r="F233" s="85">
        <v>112.27500000000001</v>
      </c>
      <c r="G233" s="85">
        <v>66.5</v>
      </c>
      <c r="H233" s="85">
        <v>58.8</v>
      </c>
      <c r="I233" s="100">
        <v>247.75</v>
      </c>
      <c r="J233" s="85">
        <v>340.22500000000002</v>
      </c>
      <c r="K233" s="100">
        <v>779.82500000000005</v>
      </c>
      <c r="L233" s="85">
        <v>3935.4</v>
      </c>
      <c r="M233" s="86">
        <v>22806.825000000001</v>
      </c>
      <c r="N233" s="10"/>
      <c r="O233" s="10"/>
      <c r="P233" s="10"/>
      <c r="Q233" s="10"/>
      <c r="R233" s="10"/>
      <c r="S233" s="10"/>
      <c r="T233" s="10"/>
    </row>
    <row r="234" spans="2:20" ht="15" x14ac:dyDescent="0.25">
      <c r="B234" s="152">
        <v>2019</v>
      </c>
      <c r="C234" s="85">
        <v>81.824999999999989</v>
      </c>
      <c r="D234" s="85">
        <v>48.724999999999994</v>
      </c>
      <c r="E234" s="85">
        <v>170.27500000000001</v>
      </c>
      <c r="F234" s="85">
        <v>109.325</v>
      </c>
      <c r="G234" s="85">
        <v>61.5</v>
      </c>
      <c r="H234" s="85">
        <v>57.699999999999996</v>
      </c>
      <c r="I234" s="100">
        <v>252.97499999999999</v>
      </c>
      <c r="J234" s="85">
        <v>344.42499999999995</v>
      </c>
      <c r="K234" s="100">
        <v>787.97499999999991</v>
      </c>
      <c r="L234" s="85">
        <v>3958.375</v>
      </c>
      <c r="M234" s="86">
        <v>23027.100000000002</v>
      </c>
      <c r="N234" s="10"/>
      <c r="O234" s="10"/>
      <c r="P234" s="10"/>
      <c r="Q234" s="10"/>
      <c r="R234" s="10"/>
      <c r="S234" s="10"/>
      <c r="T234" s="10"/>
    </row>
    <row r="235" spans="2:20" ht="15" x14ac:dyDescent="0.25">
      <c r="B235" s="152">
        <v>2020</v>
      </c>
      <c r="C235" s="85">
        <v>81.375</v>
      </c>
      <c r="D235" s="85">
        <v>46.05</v>
      </c>
      <c r="E235" s="85">
        <v>155.875</v>
      </c>
      <c r="F235" s="85">
        <v>96.45</v>
      </c>
      <c r="G235" s="85">
        <v>61.45</v>
      </c>
      <c r="H235" s="85">
        <v>56.524999999999999</v>
      </c>
      <c r="I235" s="100">
        <v>244.52500000000001</v>
      </c>
      <c r="J235" s="85">
        <v>331.4</v>
      </c>
      <c r="K235" s="100">
        <v>789.00000000000011</v>
      </c>
      <c r="L235" s="85">
        <v>3887.3</v>
      </c>
      <c r="M235" s="86">
        <v>22733.324999999997</v>
      </c>
      <c r="N235" s="10"/>
      <c r="O235" s="10"/>
      <c r="P235" s="10"/>
      <c r="Q235" s="10"/>
      <c r="R235" s="10"/>
      <c r="S235" s="10"/>
      <c r="T235" s="10"/>
    </row>
    <row r="236" spans="2:20" ht="15" x14ac:dyDescent="0.25">
      <c r="B236" s="152">
        <v>2021</v>
      </c>
      <c r="C236" s="85">
        <v>82.1</v>
      </c>
      <c r="D236" s="85">
        <v>47.2</v>
      </c>
      <c r="E236" s="85">
        <v>158.67500000000001</v>
      </c>
      <c r="F236" s="85">
        <v>103.05000000000001</v>
      </c>
      <c r="G236" s="85">
        <v>65.525000000000006</v>
      </c>
      <c r="H236" s="85">
        <v>53.85</v>
      </c>
      <c r="I236" s="100">
        <v>249.375</v>
      </c>
      <c r="J236" s="85">
        <v>330.05</v>
      </c>
      <c r="K236" s="100">
        <v>810.625</v>
      </c>
      <c r="L236" s="85">
        <v>4022.85</v>
      </c>
      <c r="M236" s="86">
        <v>23203.174999999999</v>
      </c>
      <c r="N236" s="10"/>
      <c r="O236" s="10"/>
      <c r="P236" s="10"/>
      <c r="Q236" s="10"/>
      <c r="R236" s="10"/>
      <c r="S236" s="10"/>
      <c r="T236" s="10"/>
    </row>
    <row r="237" spans="2:20" ht="15" x14ac:dyDescent="0.25">
      <c r="B237" s="152">
        <v>2022</v>
      </c>
      <c r="C237" s="85">
        <v>81.05</v>
      </c>
      <c r="D237" s="85">
        <v>50.45</v>
      </c>
      <c r="E237" s="85">
        <v>155.55000000000001</v>
      </c>
      <c r="F237" s="85">
        <v>104.30000000000001</v>
      </c>
      <c r="G237" s="85">
        <v>61.375</v>
      </c>
      <c r="H237" s="85">
        <v>52.05</v>
      </c>
      <c r="I237" s="100">
        <v>254.20000000000002</v>
      </c>
      <c r="J237" s="85">
        <v>337.375</v>
      </c>
      <c r="K237" s="100">
        <v>819.95</v>
      </c>
      <c r="L237" s="85">
        <v>4025.0750000000003</v>
      </c>
      <c r="M237" s="86">
        <v>23415.125000000004</v>
      </c>
      <c r="N237" s="10"/>
      <c r="O237" s="10"/>
      <c r="P237" s="10"/>
      <c r="Q237" s="10"/>
      <c r="R237" s="10"/>
      <c r="S237" s="10"/>
      <c r="T237" s="10"/>
    </row>
    <row r="238" spans="2:20" ht="15.75" thickBot="1" x14ac:dyDescent="0.3">
      <c r="B238" s="356">
        <v>2023</v>
      </c>
      <c r="C238" s="87">
        <v>85.375</v>
      </c>
      <c r="D238" s="87">
        <v>51.875000000000007</v>
      </c>
      <c r="E238" s="87">
        <v>157.44999999999999</v>
      </c>
      <c r="F238" s="87">
        <v>108.25</v>
      </c>
      <c r="G238" s="87">
        <v>71.974999999999994</v>
      </c>
      <c r="H238" s="87">
        <v>53.7</v>
      </c>
      <c r="I238" s="101">
        <v>269.67500000000001</v>
      </c>
      <c r="J238" s="87">
        <v>347.45</v>
      </c>
      <c r="K238" s="101">
        <v>865.375</v>
      </c>
      <c r="L238" s="87">
        <v>4138.8500000000004</v>
      </c>
      <c r="M238" s="88">
        <v>24119.699999999997</v>
      </c>
      <c r="N238" s="10"/>
      <c r="O238" s="10"/>
      <c r="P238" s="10"/>
      <c r="Q238" s="10"/>
      <c r="R238" s="10"/>
      <c r="S238" s="10"/>
      <c r="T238" s="10"/>
    </row>
    <row r="239" spans="2:20" x14ac:dyDescent="0.2">
      <c r="B239" s="305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10"/>
      <c r="O239" s="10"/>
      <c r="P239" s="10"/>
      <c r="Q239" s="10"/>
      <c r="R239" s="10"/>
      <c r="S239" s="10"/>
      <c r="T239" s="10"/>
    </row>
    <row r="240" spans="2:20" ht="13.5" thickBot="1" x14ac:dyDescent="0.25">
      <c r="B240" s="11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s="3" customFormat="1" ht="45.75" thickBot="1" x14ac:dyDescent="0.3">
      <c r="A241" s="117" t="s">
        <v>148</v>
      </c>
      <c r="B241" s="14"/>
      <c r="C241" s="15"/>
      <c r="G241" s="15"/>
      <c r="L241" s="15"/>
      <c r="N241" s="15"/>
      <c r="P241" s="15"/>
      <c r="Q241" s="15"/>
      <c r="R241" s="15"/>
      <c r="S241" s="15"/>
      <c r="T241" s="15"/>
    </row>
    <row r="242" spans="1:20" ht="15" x14ac:dyDescent="0.25">
      <c r="A242" s="97" t="s">
        <v>763</v>
      </c>
      <c r="B242" s="11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s="3" customFormat="1" ht="30.75" thickBot="1" x14ac:dyDescent="0.3">
      <c r="A243" s="96" t="s">
        <v>910</v>
      </c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</row>
    <row r="244" spans="1:20" ht="30" x14ac:dyDescent="0.25">
      <c r="B244" s="103"/>
      <c r="C244" s="104" t="s">
        <v>140</v>
      </c>
      <c r="D244" s="104" t="s">
        <v>141</v>
      </c>
      <c r="E244" s="104" t="s">
        <v>142</v>
      </c>
      <c r="F244" s="104" t="s">
        <v>143</v>
      </c>
      <c r="G244" s="104" t="s">
        <v>144</v>
      </c>
      <c r="H244" s="104" t="s">
        <v>145</v>
      </c>
      <c r="I244" s="104" t="s">
        <v>110</v>
      </c>
      <c r="J244" s="104" t="s">
        <v>146</v>
      </c>
      <c r="K244" s="104" t="s">
        <v>147</v>
      </c>
      <c r="L244" s="104" t="s">
        <v>99</v>
      </c>
      <c r="M244" s="105" t="s">
        <v>100</v>
      </c>
      <c r="N244" s="10"/>
      <c r="O244" s="10"/>
      <c r="P244" s="10"/>
      <c r="Q244" s="10"/>
      <c r="R244" s="10"/>
      <c r="S244" s="10"/>
      <c r="T244" s="10"/>
    </row>
    <row r="245" spans="1:20" s="7" customFormat="1" ht="15" x14ac:dyDescent="0.25">
      <c r="A245" s="45"/>
      <c r="B245" s="93">
        <v>1999</v>
      </c>
      <c r="C245" s="85">
        <v>60</v>
      </c>
      <c r="D245" s="85">
        <v>37.799999999999997</v>
      </c>
      <c r="E245" s="85">
        <v>92.5</v>
      </c>
      <c r="F245" s="85">
        <v>73.3</v>
      </c>
      <c r="G245" s="85">
        <v>45.4</v>
      </c>
      <c r="H245" s="85">
        <v>37.200000000000003</v>
      </c>
      <c r="I245" s="100">
        <v>158.9</v>
      </c>
      <c r="J245" s="85">
        <v>217.8</v>
      </c>
      <c r="K245" s="100">
        <v>392.1</v>
      </c>
      <c r="L245" s="85">
        <v>2165.5749999999998</v>
      </c>
      <c r="M245" s="86">
        <v>14689.825000000001</v>
      </c>
      <c r="N245" s="16"/>
      <c r="O245" s="16"/>
      <c r="P245" s="16"/>
      <c r="Q245" s="16"/>
      <c r="R245" s="16"/>
      <c r="S245" s="16"/>
      <c r="T245" s="16"/>
    </row>
    <row r="246" spans="1:20" ht="15" x14ac:dyDescent="0.25">
      <c r="B246" s="93">
        <v>2000</v>
      </c>
      <c r="C246" s="85">
        <v>59.1</v>
      </c>
      <c r="D246" s="85">
        <v>40.4</v>
      </c>
      <c r="E246" s="85">
        <v>100.1</v>
      </c>
      <c r="F246" s="85">
        <v>74.900000000000006</v>
      </c>
      <c r="G246" s="85">
        <v>50.8</v>
      </c>
      <c r="H246" s="85">
        <v>37.299999999999997</v>
      </c>
      <c r="I246" s="100">
        <v>160.9</v>
      </c>
      <c r="J246" s="85">
        <v>237.5</v>
      </c>
      <c r="K246" s="100">
        <v>420.42500000000001</v>
      </c>
      <c r="L246" s="85">
        <v>2284.9250000000002</v>
      </c>
      <c r="M246" s="86">
        <v>15505.9</v>
      </c>
      <c r="N246" s="10"/>
      <c r="O246" s="10"/>
      <c r="P246" s="10"/>
      <c r="Q246" s="10"/>
      <c r="R246" s="10"/>
      <c r="S246" s="10"/>
      <c r="T246" s="10"/>
    </row>
    <row r="247" spans="1:20" ht="15" x14ac:dyDescent="0.25">
      <c r="B247" s="93">
        <v>2001</v>
      </c>
      <c r="C247" s="85">
        <v>63.1</v>
      </c>
      <c r="D247" s="85">
        <v>44.2</v>
      </c>
      <c r="E247" s="85">
        <v>102.8</v>
      </c>
      <c r="F247" s="85">
        <v>80.2</v>
      </c>
      <c r="G247" s="85">
        <v>50.5</v>
      </c>
      <c r="H247" s="85">
        <v>38.799999999999997</v>
      </c>
      <c r="I247" s="100">
        <v>170.7</v>
      </c>
      <c r="J247" s="85">
        <v>268.5</v>
      </c>
      <c r="K247" s="100">
        <v>440.25</v>
      </c>
      <c r="L247" s="85">
        <v>2412.75</v>
      </c>
      <c r="M247" s="86">
        <v>16146.275</v>
      </c>
      <c r="N247" s="10"/>
      <c r="O247" s="10"/>
      <c r="P247" s="10"/>
      <c r="Q247" s="10"/>
      <c r="R247" s="10"/>
      <c r="S247" s="10"/>
      <c r="T247" s="10"/>
    </row>
    <row r="248" spans="1:20" ht="15" x14ac:dyDescent="0.25">
      <c r="B248" s="93">
        <v>2002</v>
      </c>
      <c r="C248" s="85">
        <v>63.8</v>
      </c>
      <c r="D248" s="85">
        <v>42.3</v>
      </c>
      <c r="E248" s="85">
        <v>105.4</v>
      </c>
      <c r="F248" s="85">
        <v>86.2</v>
      </c>
      <c r="G248" s="85">
        <v>53.2</v>
      </c>
      <c r="H248" s="85">
        <v>40.700000000000003</v>
      </c>
      <c r="I248" s="100">
        <v>175.5</v>
      </c>
      <c r="J248" s="85">
        <v>287.39999999999998</v>
      </c>
      <c r="K248" s="100">
        <v>479.35</v>
      </c>
      <c r="L248" s="85">
        <v>2548.3000000000002</v>
      </c>
      <c r="M248" s="86">
        <v>16790.099999999999</v>
      </c>
      <c r="N248" s="10"/>
      <c r="O248" s="10"/>
      <c r="P248" s="10"/>
      <c r="Q248" s="10"/>
      <c r="R248" s="10"/>
      <c r="S248" s="10"/>
      <c r="T248" s="10"/>
    </row>
    <row r="249" spans="1:20" ht="15" x14ac:dyDescent="0.25">
      <c r="B249" s="93">
        <v>2003</v>
      </c>
      <c r="C249" s="85">
        <v>70.900000000000006</v>
      </c>
      <c r="D249" s="85">
        <v>39.9</v>
      </c>
      <c r="E249" s="85">
        <v>112.3</v>
      </c>
      <c r="F249" s="85">
        <v>91.5</v>
      </c>
      <c r="G249" s="85">
        <v>53.8</v>
      </c>
      <c r="H249" s="85">
        <v>45.3</v>
      </c>
      <c r="I249" s="100">
        <v>196.7</v>
      </c>
      <c r="J249" s="85">
        <v>279.39999999999998</v>
      </c>
      <c r="K249" s="100">
        <v>490.5</v>
      </c>
      <c r="L249" s="85">
        <v>2658.75</v>
      </c>
      <c r="M249" s="86">
        <v>17475.599999999999</v>
      </c>
      <c r="N249" s="10"/>
      <c r="O249" s="10"/>
      <c r="P249" s="10"/>
      <c r="Q249" s="10"/>
      <c r="R249" s="10"/>
      <c r="S249" s="10"/>
      <c r="T249" s="10"/>
    </row>
    <row r="250" spans="1:20" ht="15" x14ac:dyDescent="0.25">
      <c r="B250" s="93">
        <v>2004</v>
      </c>
      <c r="C250" s="85">
        <v>71.2</v>
      </c>
      <c r="D250" s="85">
        <v>43.1</v>
      </c>
      <c r="E250" s="85">
        <v>127.7</v>
      </c>
      <c r="F250" s="85">
        <v>87.5</v>
      </c>
      <c r="G250" s="85">
        <v>55.9</v>
      </c>
      <c r="H250" s="85">
        <v>44.1</v>
      </c>
      <c r="I250" s="100">
        <v>204.4</v>
      </c>
      <c r="J250" s="85">
        <v>281.39999999999998</v>
      </c>
      <c r="K250" s="100">
        <v>521.4</v>
      </c>
      <c r="L250" s="85">
        <v>2790</v>
      </c>
      <c r="M250" s="86">
        <v>18142.25</v>
      </c>
      <c r="N250" s="10"/>
      <c r="O250" s="10"/>
      <c r="P250" s="10"/>
      <c r="Q250" s="10"/>
      <c r="R250" s="10"/>
      <c r="S250" s="10"/>
      <c r="T250" s="10"/>
    </row>
    <row r="251" spans="1:20" ht="15" x14ac:dyDescent="0.25">
      <c r="B251" s="93">
        <v>2005</v>
      </c>
      <c r="C251" s="85">
        <v>75.599999999999994</v>
      </c>
      <c r="D251" s="85">
        <v>43.9</v>
      </c>
      <c r="E251" s="85">
        <v>128.5</v>
      </c>
      <c r="F251" s="85">
        <v>94.5</v>
      </c>
      <c r="G251" s="85">
        <v>60.2</v>
      </c>
      <c r="H251" s="85">
        <v>48.6</v>
      </c>
      <c r="I251" s="100">
        <v>218.6</v>
      </c>
      <c r="J251" s="85">
        <v>296.2</v>
      </c>
      <c r="K251" s="100">
        <v>580.20000000000005</v>
      </c>
      <c r="L251" s="85">
        <v>2999.15</v>
      </c>
      <c r="M251" s="86">
        <v>19207</v>
      </c>
      <c r="N251" s="10"/>
      <c r="O251" s="10"/>
      <c r="P251" s="10"/>
      <c r="Q251" s="10"/>
      <c r="R251" s="10"/>
      <c r="S251" s="10"/>
      <c r="T251" s="10"/>
    </row>
    <row r="252" spans="1:20" ht="15" x14ac:dyDescent="0.25">
      <c r="B252" s="93">
        <v>2006</v>
      </c>
      <c r="C252" s="85">
        <v>83.4</v>
      </c>
      <c r="D252" s="85">
        <v>43.7</v>
      </c>
      <c r="E252" s="85">
        <v>137.30000000000001</v>
      </c>
      <c r="F252" s="85">
        <v>91.8</v>
      </c>
      <c r="G252" s="85">
        <v>60.1</v>
      </c>
      <c r="H252" s="85">
        <v>49</v>
      </c>
      <c r="I252" s="100">
        <v>236.3</v>
      </c>
      <c r="J252" s="85">
        <v>294.8</v>
      </c>
      <c r="K252" s="100">
        <v>605.72500000000002</v>
      </c>
      <c r="L252" s="85">
        <v>3138.5</v>
      </c>
      <c r="M252" s="86">
        <v>19939.099999999999</v>
      </c>
      <c r="N252" s="10"/>
      <c r="O252" s="10"/>
      <c r="P252" s="10"/>
      <c r="Q252" s="10"/>
      <c r="R252" s="10"/>
      <c r="S252" s="10"/>
      <c r="T252" s="10"/>
    </row>
    <row r="253" spans="1:20" ht="15" x14ac:dyDescent="0.25">
      <c r="B253" s="93">
        <v>2007</v>
      </c>
      <c r="C253" s="85">
        <v>76.7</v>
      </c>
      <c r="D253" s="85">
        <v>45.9</v>
      </c>
      <c r="E253" s="85">
        <v>137</v>
      </c>
      <c r="F253" s="85">
        <v>87</v>
      </c>
      <c r="G253" s="85">
        <v>65.400000000000006</v>
      </c>
      <c r="H253" s="85">
        <v>49.2</v>
      </c>
      <c r="I253" s="100">
        <v>235.8</v>
      </c>
      <c r="J253" s="85">
        <v>293.10000000000002</v>
      </c>
      <c r="K253" s="100">
        <v>635.6</v>
      </c>
      <c r="L253" s="85">
        <v>3238.625</v>
      </c>
      <c r="M253" s="86">
        <v>20579.925000000003</v>
      </c>
      <c r="N253" s="10"/>
      <c r="O253" s="10"/>
      <c r="P253" s="10"/>
      <c r="Q253" s="10"/>
      <c r="R253" s="10"/>
      <c r="S253" s="10"/>
      <c r="T253" s="10"/>
    </row>
    <row r="254" spans="1:20" ht="15" x14ac:dyDescent="0.25">
      <c r="B254" s="93">
        <v>2008</v>
      </c>
      <c r="C254" s="85">
        <v>70.099999999999994</v>
      </c>
      <c r="D254" s="85">
        <v>46.3</v>
      </c>
      <c r="E254" s="85">
        <v>136.80000000000001</v>
      </c>
      <c r="F254" s="85">
        <v>91</v>
      </c>
      <c r="G254" s="85">
        <v>67.5</v>
      </c>
      <c r="H254" s="85">
        <v>50.2</v>
      </c>
      <c r="I254" s="100">
        <v>224.9</v>
      </c>
      <c r="J254" s="85">
        <v>300.5</v>
      </c>
      <c r="K254" s="100">
        <v>602.67499999999995</v>
      </c>
      <c r="L254" s="85">
        <v>3160.6750000000002</v>
      </c>
      <c r="M254" s="86">
        <v>20469.650000000001</v>
      </c>
      <c r="N254" s="10"/>
      <c r="O254" s="10"/>
      <c r="P254" s="10"/>
      <c r="Q254" s="10"/>
      <c r="R254" s="10"/>
      <c r="S254" s="10"/>
      <c r="T254" s="10"/>
    </row>
    <row r="255" spans="1:20" ht="15" x14ac:dyDescent="0.25">
      <c r="B255" s="93">
        <v>2009</v>
      </c>
      <c r="C255" s="85">
        <v>65.099999999999994</v>
      </c>
      <c r="D255" s="85">
        <v>44.2</v>
      </c>
      <c r="E255" s="85">
        <v>122.1</v>
      </c>
      <c r="F255" s="85">
        <v>90.2</v>
      </c>
      <c r="G255" s="85">
        <v>59.7</v>
      </c>
      <c r="H255" s="85">
        <v>45.6</v>
      </c>
      <c r="I255" s="100">
        <v>198.6</v>
      </c>
      <c r="J255" s="85">
        <v>274.10000000000002</v>
      </c>
      <c r="K255" s="100">
        <v>557</v>
      </c>
      <c r="L255" s="85">
        <v>2932.1749999999997</v>
      </c>
      <c r="M255" s="86">
        <v>19106.849999999999</v>
      </c>
      <c r="N255" s="10"/>
      <c r="O255" s="10"/>
      <c r="P255" s="10"/>
      <c r="Q255" s="10"/>
      <c r="R255" s="10"/>
      <c r="S255" s="10"/>
      <c r="T255" s="10"/>
    </row>
    <row r="256" spans="1:20" ht="15" x14ac:dyDescent="0.25">
      <c r="B256" s="93">
        <v>2010</v>
      </c>
      <c r="C256" s="85">
        <v>61.774999999999999</v>
      </c>
      <c r="D256" s="85">
        <v>42.6</v>
      </c>
      <c r="E256" s="85">
        <v>120.75</v>
      </c>
      <c r="F256" s="85">
        <v>84.3</v>
      </c>
      <c r="G256" s="85">
        <v>58.15</v>
      </c>
      <c r="H256" s="85">
        <v>47.825000000000003</v>
      </c>
      <c r="I256" s="100">
        <v>188.47499999999999</v>
      </c>
      <c r="J256" s="85">
        <v>273.52499999999998</v>
      </c>
      <c r="K256" s="100">
        <v>545.625</v>
      </c>
      <c r="L256" s="85">
        <v>2873.95</v>
      </c>
      <c r="M256" s="86">
        <v>18724.474999999999</v>
      </c>
      <c r="N256" s="10"/>
      <c r="O256" s="10"/>
      <c r="P256" s="10"/>
      <c r="Q256" s="10"/>
      <c r="R256" s="10"/>
      <c r="S256" s="10"/>
      <c r="T256" s="10"/>
    </row>
    <row r="257" spans="1:20" ht="15" x14ac:dyDescent="0.25">
      <c r="B257" s="93">
        <v>2011</v>
      </c>
      <c r="C257" s="85">
        <v>58.975000000000001</v>
      </c>
      <c r="D257" s="85">
        <v>41.475000000000001</v>
      </c>
      <c r="E257" s="85">
        <v>118.45</v>
      </c>
      <c r="F257" s="85">
        <v>78.674999999999997</v>
      </c>
      <c r="G257" s="85">
        <v>56.524999999999999</v>
      </c>
      <c r="H257" s="85">
        <v>46.65</v>
      </c>
      <c r="I257" s="100">
        <v>174.22499999999999</v>
      </c>
      <c r="J257" s="85">
        <v>269.625</v>
      </c>
      <c r="K257" s="100">
        <v>530.92499999999995</v>
      </c>
      <c r="L257" s="85">
        <v>2797.95</v>
      </c>
      <c r="M257" s="86">
        <v>18421.424999999999</v>
      </c>
      <c r="N257" s="10"/>
      <c r="O257" s="10"/>
      <c r="P257" s="10"/>
      <c r="Q257" s="10"/>
      <c r="R257" s="10"/>
      <c r="S257" s="10"/>
      <c r="T257" s="10"/>
    </row>
    <row r="258" spans="1:20" ht="15" x14ac:dyDescent="0.25">
      <c r="B258" s="93">
        <v>2012</v>
      </c>
      <c r="C258" s="85">
        <v>53.424999999999997</v>
      </c>
      <c r="D258" s="85">
        <v>37.65</v>
      </c>
      <c r="E258" s="85">
        <v>117.075</v>
      </c>
      <c r="F258" s="85">
        <v>73.3</v>
      </c>
      <c r="G258" s="85">
        <v>51.424999999999997</v>
      </c>
      <c r="H258" s="85">
        <v>42.6</v>
      </c>
      <c r="I258" s="100">
        <v>176.02500000000001</v>
      </c>
      <c r="J258" s="85">
        <v>246.65</v>
      </c>
      <c r="K258" s="100">
        <v>514.65</v>
      </c>
      <c r="L258" s="85">
        <v>2655.4749999999999</v>
      </c>
      <c r="M258" s="86">
        <v>17632.675000000003</v>
      </c>
      <c r="N258" s="10"/>
      <c r="O258" s="10"/>
      <c r="P258" s="10"/>
      <c r="Q258" s="10"/>
      <c r="R258" s="10"/>
      <c r="S258" s="10"/>
      <c r="T258" s="10"/>
    </row>
    <row r="259" spans="1:20" ht="15" x14ac:dyDescent="0.25">
      <c r="B259" s="93">
        <v>2013</v>
      </c>
      <c r="C259" s="85">
        <v>53.35</v>
      </c>
      <c r="D259" s="85">
        <v>32.524999999999999</v>
      </c>
      <c r="E259" s="85">
        <v>111.85</v>
      </c>
      <c r="F259" s="85">
        <v>76.625</v>
      </c>
      <c r="G259" s="85">
        <v>50.4</v>
      </c>
      <c r="H259" s="85">
        <v>42.5</v>
      </c>
      <c r="I259" s="100">
        <v>172.97499999999999</v>
      </c>
      <c r="J259" s="85">
        <v>232.3</v>
      </c>
      <c r="K259" s="100">
        <v>500.42500000000001</v>
      </c>
      <c r="L259" s="85">
        <v>2571.5</v>
      </c>
      <c r="M259" s="86">
        <v>17139</v>
      </c>
      <c r="N259" s="10"/>
      <c r="O259" s="10"/>
      <c r="P259" s="10"/>
      <c r="Q259" s="10"/>
      <c r="R259" s="10"/>
      <c r="S259" s="10"/>
      <c r="T259" s="10"/>
    </row>
    <row r="260" spans="1:20" ht="15" x14ac:dyDescent="0.25">
      <c r="B260" s="93">
        <v>2014</v>
      </c>
      <c r="C260" s="85">
        <v>56.3</v>
      </c>
      <c r="D260" s="85">
        <v>31.225000000000001</v>
      </c>
      <c r="E260" s="85">
        <v>112.4</v>
      </c>
      <c r="F260" s="85">
        <v>79.599999999999994</v>
      </c>
      <c r="G260" s="85">
        <v>47.45</v>
      </c>
      <c r="H260" s="85">
        <v>45.150000000000006</v>
      </c>
      <c r="I260" s="100">
        <v>174.02499999999998</v>
      </c>
      <c r="J260" s="85">
        <v>242.77500000000001</v>
      </c>
      <c r="K260" s="100">
        <v>538.45000000000005</v>
      </c>
      <c r="L260" s="85">
        <v>2634.05</v>
      </c>
      <c r="M260" s="86">
        <v>17344.199999999997</v>
      </c>
      <c r="N260" s="10"/>
      <c r="O260" s="10"/>
      <c r="P260" s="10"/>
      <c r="Q260" s="10"/>
      <c r="R260" s="10"/>
      <c r="S260" s="10"/>
      <c r="T260" s="10"/>
    </row>
    <row r="261" spans="1:20" ht="15" x14ac:dyDescent="0.25">
      <c r="B261" s="93">
        <v>2015</v>
      </c>
      <c r="C261" s="85">
        <v>58.375</v>
      </c>
      <c r="D261" s="85">
        <v>29.724999999999998</v>
      </c>
      <c r="E261" s="85">
        <v>118.55</v>
      </c>
      <c r="F261" s="85">
        <v>83.550000000000011</v>
      </c>
      <c r="G261" s="85">
        <v>54.400000000000006</v>
      </c>
      <c r="H261" s="85">
        <v>46.15</v>
      </c>
      <c r="I261" s="100">
        <v>172.92500000000001</v>
      </c>
      <c r="J261" s="85">
        <v>254.35000000000002</v>
      </c>
      <c r="K261" s="100">
        <v>570.79999999999995</v>
      </c>
      <c r="L261" s="85">
        <v>2767.4249999999997</v>
      </c>
      <c r="M261" s="86">
        <v>17866.05</v>
      </c>
      <c r="N261" s="10"/>
      <c r="O261" s="10"/>
      <c r="P261" s="10"/>
      <c r="Q261" s="10"/>
      <c r="R261" s="10"/>
      <c r="S261" s="10"/>
      <c r="T261" s="10"/>
    </row>
    <row r="262" spans="1:20" ht="15" x14ac:dyDescent="0.25">
      <c r="B262" s="93">
        <v>2016</v>
      </c>
      <c r="C262" s="85">
        <v>54.95</v>
      </c>
      <c r="D262" s="85">
        <v>32.524999999999999</v>
      </c>
      <c r="E262" s="85">
        <v>121.72499999999999</v>
      </c>
      <c r="F262" s="85">
        <v>81.3</v>
      </c>
      <c r="G262" s="85">
        <v>47.45</v>
      </c>
      <c r="H262" s="85">
        <v>44.75</v>
      </c>
      <c r="I262" s="100">
        <v>176.57499999999999</v>
      </c>
      <c r="J262" s="85">
        <v>268</v>
      </c>
      <c r="K262" s="100">
        <v>577.375</v>
      </c>
      <c r="L262" s="85">
        <v>2833.375</v>
      </c>
      <c r="M262" s="86">
        <v>18341.55</v>
      </c>
      <c r="N262" s="10"/>
      <c r="O262" s="10"/>
      <c r="P262" s="10"/>
      <c r="Q262" s="10"/>
      <c r="R262" s="10"/>
      <c r="S262" s="10"/>
      <c r="T262" s="10"/>
    </row>
    <row r="263" spans="1:20" ht="15" x14ac:dyDescent="0.25">
      <c r="B263" s="152">
        <v>2017</v>
      </c>
      <c r="C263" s="85">
        <v>56.849999999999994</v>
      </c>
      <c r="D263" s="85">
        <v>37.35</v>
      </c>
      <c r="E263" s="85">
        <v>128.5</v>
      </c>
      <c r="F263" s="85">
        <v>86.574999999999989</v>
      </c>
      <c r="G263" s="85">
        <v>51.849999999999994</v>
      </c>
      <c r="H263" s="85">
        <v>49.524999999999999</v>
      </c>
      <c r="I263" s="100">
        <v>186.89999999999998</v>
      </c>
      <c r="J263" s="85">
        <v>277.25</v>
      </c>
      <c r="K263" s="100">
        <v>589.9</v>
      </c>
      <c r="L263" s="85">
        <v>2948.55</v>
      </c>
      <c r="M263" s="86">
        <v>18824.800000000003</v>
      </c>
      <c r="N263" s="10"/>
      <c r="O263" s="10"/>
      <c r="P263" s="10"/>
      <c r="Q263" s="10"/>
      <c r="R263" s="10"/>
      <c r="S263" s="10"/>
      <c r="T263" s="10"/>
    </row>
    <row r="264" spans="1:20" ht="15" x14ac:dyDescent="0.25">
      <c r="B264" s="152">
        <v>2018</v>
      </c>
      <c r="C264" s="85">
        <v>58.775000000000006</v>
      </c>
      <c r="D264" s="85">
        <v>36.599999999999994</v>
      </c>
      <c r="E264" s="85">
        <v>129.125</v>
      </c>
      <c r="F264" s="85">
        <v>88.074999999999989</v>
      </c>
      <c r="G264" s="85">
        <v>50.975000000000001</v>
      </c>
      <c r="H264" s="85">
        <v>49.275000000000006</v>
      </c>
      <c r="I264" s="100">
        <v>196.17500000000001</v>
      </c>
      <c r="J264" s="85">
        <v>272.82500000000005</v>
      </c>
      <c r="K264" s="100">
        <v>630.29999999999995</v>
      </c>
      <c r="L264" s="85">
        <v>3030.7749999999996</v>
      </c>
      <c r="M264" s="86">
        <v>19327.724999999999</v>
      </c>
      <c r="N264" s="10"/>
      <c r="O264" s="10"/>
      <c r="P264" s="10"/>
      <c r="Q264" s="10"/>
      <c r="R264" s="10"/>
      <c r="S264" s="10"/>
      <c r="T264" s="10"/>
    </row>
    <row r="265" spans="1:20" ht="15" x14ac:dyDescent="0.25">
      <c r="B265" s="152">
        <v>2019</v>
      </c>
      <c r="C265" s="85">
        <v>63.95</v>
      </c>
      <c r="D265" s="85">
        <v>33.549999999999997</v>
      </c>
      <c r="E265" s="85">
        <v>138.77499999999998</v>
      </c>
      <c r="F265" s="85">
        <v>86.25</v>
      </c>
      <c r="G265" s="85">
        <v>46.924999999999997</v>
      </c>
      <c r="H265" s="85">
        <v>46.65</v>
      </c>
      <c r="I265" s="100">
        <v>212.97499999999999</v>
      </c>
      <c r="J265" s="85">
        <v>281.64999999999998</v>
      </c>
      <c r="K265" s="100">
        <v>648.95000000000005</v>
      </c>
      <c r="L265" s="85">
        <v>3119.75</v>
      </c>
      <c r="M265" s="86">
        <v>19779.300000000003</v>
      </c>
      <c r="N265" s="10"/>
      <c r="O265" s="10"/>
      <c r="P265" s="10"/>
      <c r="Q265" s="10"/>
      <c r="R265" s="10"/>
      <c r="S265" s="10"/>
      <c r="T265" s="10"/>
    </row>
    <row r="266" spans="1:20" ht="15" x14ac:dyDescent="0.25">
      <c r="B266" s="152">
        <v>2020</v>
      </c>
      <c r="C266" s="85">
        <v>61.225000000000001</v>
      </c>
      <c r="D266" s="85">
        <v>34.200000000000003</v>
      </c>
      <c r="E266" s="85">
        <v>123.75</v>
      </c>
      <c r="F266" s="85">
        <v>75.3</v>
      </c>
      <c r="G266" s="85">
        <v>48.5</v>
      </c>
      <c r="H266" s="85">
        <v>46.325000000000003</v>
      </c>
      <c r="I266" s="100">
        <v>195.72499999999999</v>
      </c>
      <c r="J266" s="85">
        <v>269.375</v>
      </c>
      <c r="K266" s="100">
        <v>628.47500000000002</v>
      </c>
      <c r="L266" s="85">
        <v>3021.125</v>
      </c>
      <c r="M266" s="86">
        <v>19202.424999999999</v>
      </c>
      <c r="N266" s="10"/>
      <c r="O266" s="10"/>
      <c r="P266" s="10"/>
      <c r="Q266" s="10"/>
      <c r="R266" s="10"/>
      <c r="S266" s="10"/>
      <c r="T266" s="10"/>
    </row>
    <row r="267" spans="1:20" ht="15" x14ac:dyDescent="0.25">
      <c r="B267" s="152">
        <v>2021</v>
      </c>
      <c r="C267" s="85">
        <v>62.75</v>
      </c>
      <c r="D267" s="85">
        <v>37.25</v>
      </c>
      <c r="E267" s="85">
        <v>126.175</v>
      </c>
      <c r="F267" s="85">
        <v>84.125</v>
      </c>
      <c r="G267" s="85">
        <v>51.099999999999994</v>
      </c>
      <c r="H267" s="85">
        <v>45.825000000000003</v>
      </c>
      <c r="I267" s="100">
        <v>199.62500000000003</v>
      </c>
      <c r="J267" s="85">
        <v>271.625</v>
      </c>
      <c r="K267" s="100">
        <v>645.67500000000007</v>
      </c>
      <c r="L267" s="85">
        <v>3151.0749999999998</v>
      </c>
      <c r="M267" s="86">
        <v>19773.599999999999</v>
      </c>
      <c r="N267" s="10"/>
      <c r="O267" s="10"/>
      <c r="P267" s="10"/>
      <c r="Q267" s="10"/>
      <c r="R267" s="10"/>
      <c r="S267" s="10"/>
      <c r="T267" s="10"/>
    </row>
    <row r="268" spans="1:20" ht="15" x14ac:dyDescent="0.25">
      <c r="B268" s="152">
        <v>2022</v>
      </c>
      <c r="C268" s="85">
        <v>66.824999999999989</v>
      </c>
      <c r="D268" s="85">
        <v>39.575000000000003</v>
      </c>
      <c r="E268" s="85">
        <v>131.80000000000001</v>
      </c>
      <c r="F268" s="85">
        <v>84.6</v>
      </c>
      <c r="G268" s="85">
        <v>50.174999999999997</v>
      </c>
      <c r="H268" s="85">
        <v>44.974999999999994</v>
      </c>
      <c r="I268" s="100">
        <v>202.22499999999999</v>
      </c>
      <c r="J268" s="85">
        <v>289.45000000000005</v>
      </c>
      <c r="K268" s="100">
        <v>670</v>
      </c>
      <c r="L268" s="85">
        <v>3259.5249999999996</v>
      </c>
      <c r="M268" s="86">
        <v>20390.574999999997</v>
      </c>
      <c r="N268" s="10"/>
      <c r="O268" s="10"/>
      <c r="P268" s="10"/>
      <c r="Q268" s="10"/>
      <c r="R268" s="10"/>
      <c r="S268" s="10"/>
      <c r="T268" s="10"/>
    </row>
    <row r="269" spans="1:20" ht="15.75" thickBot="1" x14ac:dyDescent="0.3">
      <c r="B269" s="356">
        <v>2023</v>
      </c>
      <c r="C269" s="149">
        <v>73.224999999999994</v>
      </c>
      <c r="D269" s="149">
        <v>40.674999999999997</v>
      </c>
      <c r="E269" s="149">
        <v>134.35</v>
      </c>
      <c r="F269" s="149">
        <v>90.774999999999991</v>
      </c>
      <c r="G269" s="149">
        <v>56.774999999999999</v>
      </c>
      <c r="H269" s="149">
        <v>48.325000000000003</v>
      </c>
      <c r="I269" s="150">
        <v>224.89999999999998</v>
      </c>
      <c r="J269" s="149">
        <v>300.27499999999998</v>
      </c>
      <c r="K269" s="150">
        <v>719.875</v>
      </c>
      <c r="L269" s="149">
        <v>3383.8500000000004</v>
      </c>
      <c r="M269" s="151">
        <v>21182.2</v>
      </c>
      <c r="N269" s="10"/>
      <c r="O269" s="10"/>
      <c r="P269" s="10"/>
      <c r="Q269" s="10"/>
      <c r="R269" s="10"/>
      <c r="S269" s="10"/>
      <c r="T269" s="10"/>
    </row>
    <row r="270" spans="1:20" x14ac:dyDescent="0.2">
      <c r="B270" s="305"/>
      <c r="N270" s="10"/>
      <c r="O270" s="10"/>
      <c r="P270" s="10"/>
      <c r="Q270" s="10"/>
      <c r="R270" s="10"/>
      <c r="S270" s="10"/>
      <c r="T270" s="10"/>
    </row>
    <row r="271" spans="1:20" ht="13.5" thickBot="1" x14ac:dyDescent="0.25">
      <c r="C271" s="10"/>
      <c r="D271" s="10"/>
      <c r="E271" s="10"/>
      <c r="F271" s="10"/>
      <c r="G271" s="10"/>
      <c r="H271" s="10"/>
      <c r="I271" s="358"/>
      <c r="J271" s="10"/>
      <c r="K271" s="10"/>
      <c r="L271" s="10"/>
      <c r="M271" s="10"/>
    </row>
    <row r="272" spans="1:20" ht="15.75" thickBot="1" x14ac:dyDescent="0.3">
      <c r="A272" s="117" t="s">
        <v>149</v>
      </c>
      <c r="B272" s="11"/>
      <c r="C272" s="10"/>
      <c r="D272" s="10"/>
      <c r="E272" s="10"/>
      <c r="F272" s="10"/>
      <c r="G272" s="10"/>
      <c r="H272" s="10"/>
      <c r="I272" s="36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15" x14ac:dyDescent="0.25">
      <c r="A273" s="97" t="s">
        <v>1</v>
      </c>
      <c r="B273" s="1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10"/>
      <c r="O273" s="10"/>
      <c r="P273" s="10"/>
      <c r="Q273" s="10"/>
      <c r="R273" s="10"/>
      <c r="S273" s="10"/>
      <c r="T273" s="10"/>
    </row>
    <row r="274" spans="1:20" ht="30.75" thickBot="1" x14ac:dyDescent="0.3">
      <c r="A274" s="96" t="s">
        <v>910</v>
      </c>
      <c r="B274" s="11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30" x14ac:dyDescent="0.25">
      <c r="B275" s="103"/>
      <c r="C275" s="104" t="s">
        <v>140</v>
      </c>
      <c r="D275" s="104" t="s">
        <v>141</v>
      </c>
      <c r="E275" s="104" t="s">
        <v>142</v>
      </c>
      <c r="F275" s="104" t="s">
        <v>143</v>
      </c>
      <c r="G275" s="104" t="s">
        <v>144</v>
      </c>
      <c r="H275" s="104" t="s">
        <v>145</v>
      </c>
      <c r="I275" s="104" t="s">
        <v>110</v>
      </c>
      <c r="J275" s="104" t="s">
        <v>146</v>
      </c>
      <c r="K275" s="104" t="s">
        <v>147</v>
      </c>
      <c r="L275" s="104" t="s">
        <v>99</v>
      </c>
      <c r="M275" s="105" t="s">
        <v>100</v>
      </c>
      <c r="N275" s="10"/>
      <c r="O275" s="10"/>
      <c r="P275" s="10"/>
      <c r="Q275" s="10"/>
      <c r="R275" s="10"/>
      <c r="S275" s="10"/>
      <c r="T275" s="10"/>
    </row>
    <row r="276" spans="1:20" ht="15" x14ac:dyDescent="0.25">
      <c r="B276" s="93">
        <v>1999</v>
      </c>
      <c r="C276" s="301">
        <v>19.3</v>
      </c>
      <c r="D276" s="301">
        <v>35.4</v>
      </c>
      <c r="E276" s="301">
        <v>28.1</v>
      </c>
      <c r="F276" s="301">
        <v>23.3</v>
      </c>
      <c r="G276" s="301">
        <v>24.4</v>
      </c>
      <c r="H276" s="301">
        <v>15.4</v>
      </c>
      <c r="I276" s="338">
        <v>27.3</v>
      </c>
      <c r="J276" s="301">
        <v>26</v>
      </c>
      <c r="K276" s="338">
        <v>23.927499999999998</v>
      </c>
      <c r="L276" s="301">
        <v>26.38</v>
      </c>
      <c r="M276" s="314">
        <v>15.64</v>
      </c>
      <c r="N276" s="41"/>
      <c r="O276" s="10"/>
      <c r="P276" s="10"/>
      <c r="Q276" s="10"/>
      <c r="R276" s="10"/>
      <c r="S276" s="10"/>
      <c r="T276" s="10"/>
    </row>
    <row r="277" spans="1:20" ht="15" x14ac:dyDescent="0.25">
      <c r="B277" s="93">
        <v>2000</v>
      </c>
      <c r="C277" s="301">
        <v>20.2</v>
      </c>
      <c r="D277" s="301">
        <v>33.200000000000003</v>
      </c>
      <c r="E277" s="301">
        <v>20.6</v>
      </c>
      <c r="F277" s="301">
        <v>18.600000000000001</v>
      </c>
      <c r="G277" s="301">
        <v>22.3</v>
      </c>
      <c r="H277" s="301">
        <v>18.7</v>
      </c>
      <c r="I277" s="338">
        <v>22.4</v>
      </c>
      <c r="J277" s="301">
        <v>22</v>
      </c>
      <c r="K277" s="338">
        <v>18.897500000000001</v>
      </c>
      <c r="L277" s="301">
        <v>24.127500000000001</v>
      </c>
      <c r="M277" s="314">
        <v>13.8725</v>
      </c>
      <c r="N277" s="41"/>
      <c r="O277" s="10"/>
      <c r="P277" s="10"/>
      <c r="Q277" s="10"/>
      <c r="R277" s="10"/>
      <c r="S277" s="10"/>
      <c r="T277" s="10"/>
    </row>
    <row r="278" spans="1:20" ht="15" x14ac:dyDescent="0.25">
      <c r="B278" s="93">
        <v>2001</v>
      </c>
      <c r="C278" s="301">
        <v>12.6</v>
      </c>
      <c r="D278" s="301">
        <v>25.2</v>
      </c>
      <c r="E278" s="301">
        <v>17.600000000000001</v>
      </c>
      <c r="F278" s="301">
        <v>13.9</v>
      </c>
      <c r="G278" s="301">
        <v>11.3</v>
      </c>
      <c r="H278" s="301">
        <v>12.4</v>
      </c>
      <c r="I278" s="338">
        <v>15.2</v>
      </c>
      <c r="J278" s="301">
        <v>17.100000000000001</v>
      </c>
      <c r="K278" s="338">
        <v>14.38</v>
      </c>
      <c r="L278" s="301">
        <v>18.670000000000002</v>
      </c>
      <c r="M278" s="314">
        <v>10.5525</v>
      </c>
      <c r="N278" s="41"/>
      <c r="O278" s="10"/>
      <c r="P278" s="10"/>
      <c r="Q278" s="10"/>
      <c r="R278" s="10"/>
      <c r="S278" s="10"/>
      <c r="T278" s="10"/>
    </row>
    <row r="279" spans="1:20" ht="15" x14ac:dyDescent="0.25">
      <c r="B279" s="93">
        <v>2002</v>
      </c>
      <c r="C279" s="301">
        <v>11.6</v>
      </c>
      <c r="D279" s="301">
        <v>25.3</v>
      </c>
      <c r="E279" s="301">
        <v>19.5</v>
      </c>
      <c r="F279" s="301">
        <v>18.399999999999999</v>
      </c>
      <c r="G279" s="301">
        <v>16</v>
      </c>
      <c r="H279" s="301">
        <v>15</v>
      </c>
      <c r="I279" s="338">
        <v>16.100000000000001</v>
      </c>
      <c r="J279" s="301">
        <v>16.600000000000001</v>
      </c>
      <c r="K279" s="338">
        <v>14.91</v>
      </c>
      <c r="L279" s="301">
        <v>19.495000000000001</v>
      </c>
      <c r="M279" s="314">
        <v>11.45</v>
      </c>
      <c r="N279" s="41"/>
      <c r="O279" s="10"/>
      <c r="P279" s="10"/>
      <c r="Q279" s="10"/>
      <c r="R279" s="10"/>
      <c r="S279" s="10"/>
      <c r="T279" s="10"/>
    </row>
    <row r="280" spans="1:20" ht="15" x14ac:dyDescent="0.25">
      <c r="B280" s="93">
        <v>2003</v>
      </c>
      <c r="C280" s="301">
        <v>11.7</v>
      </c>
      <c r="D280" s="301">
        <v>22.9</v>
      </c>
      <c r="E280" s="301">
        <v>16.8</v>
      </c>
      <c r="F280" s="301">
        <v>14.3</v>
      </c>
      <c r="G280" s="301">
        <v>18.3</v>
      </c>
      <c r="H280" s="301">
        <v>12.9</v>
      </c>
      <c r="I280" s="338">
        <v>17</v>
      </c>
      <c r="J280" s="301">
        <v>14.5</v>
      </c>
      <c r="K280" s="338">
        <v>16.2425</v>
      </c>
      <c r="L280" s="301">
        <v>18.45</v>
      </c>
      <c r="M280" s="314">
        <v>11.484999999999999</v>
      </c>
      <c r="N280" s="41"/>
      <c r="O280" s="10"/>
      <c r="P280" s="10"/>
      <c r="Q280" s="10"/>
      <c r="R280" s="10"/>
      <c r="S280" s="10"/>
      <c r="T280" s="10"/>
    </row>
    <row r="281" spans="1:20" ht="15" x14ac:dyDescent="0.25">
      <c r="B281" s="93">
        <v>2004</v>
      </c>
      <c r="C281" s="301">
        <v>11.3</v>
      </c>
      <c r="D281" s="301">
        <v>20.100000000000001</v>
      </c>
      <c r="E281" s="301">
        <v>15.5</v>
      </c>
      <c r="F281" s="301">
        <v>13.5</v>
      </c>
      <c r="G281" s="301">
        <v>12.6</v>
      </c>
      <c r="H281" s="301">
        <v>15.5</v>
      </c>
      <c r="I281" s="338">
        <v>15.2</v>
      </c>
      <c r="J281" s="301">
        <v>14.8</v>
      </c>
      <c r="K281" s="338">
        <v>14.984999999999999</v>
      </c>
      <c r="L281" s="301">
        <v>16.9925</v>
      </c>
      <c r="M281" s="314">
        <v>10.965</v>
      </c>
      <c r="N281" s="41"/>
      <c r="O281" s="10"/>
      <c r="P281" s="10"/>
      <c r="Q281" s="10"/>
      <c r="R281" s="10"/>
      <c r="S281" s="10"/>
      <c r="T281" s="10"/>
    </row>
    <row r="282" spans="1:20" ht="15" x14ac:dyDescent="0.25">
      <c r="B282" s="93">
        <v>2005</v>
      </c>
      <c r="C282" s="301">
        <v>10.6</v>
      </c>
      <c r="D282" s="301">
        <v>16.3</v>
      </c>
      <c r="E282" s="301">
        <v>12.4</v>
      </c>
      <c r="F282" s="301">
        <v>13.5</v>
      </c>
      <c r="G282" s="301">
        <v>14.5</v>
      </c>
      <c r="H282" s="301">
        <v>12.6</v>
      </c>
      <c r="I282" s="338">
        <v>12.7</v>
      </c>
      <c r="J282" s="301">
        <v>11.4</v>
      </c>
      <c r="K282" s="338">
        <v>11.56</v>
      </c>
      <c r="L282" s="301">
        <v>13.824999999999999</v>
      </c>
      <c r="M282" s="314">
        <v>9.1524999999999999</v>
      </c>
      <c r="N282" s="41"/>
      <c r="O282" s="10"/>
      <c r="P282" s="10"/>
      <c r="Q282" s="10"/>
      <c r="R282" s="10"/>
      <c r="S282" s="10"/>
      <c r="T282" s="10"/>
    </row>
    <row r="283" spans="1:20" ht="15" x14ac:dyDescent="0.25">
      <c r="B283" s="93">
        <v>2006</v>
      </c>
      <c r="C283" s="301">
        <v>11.9</v>
      </c>
      <c r="D283" s="301">
        <v>14.5</v>
      </c>
      <c r="E283" s="301">
        <v>12.8</v>
      </c>
      <c r="F283" s="301">
        <v>11.2</v>
      </c>
      <c r="G283" s="301">
        <v>14.1</v>
      </c>
      <c r="H283" s="301">
        <v>13</v>
      </c>
      <c r="I283" s="338">
        <v>12.8</v>
      </c>
      <c r="J283" s="301">
        <v>12.1</v>
      </c>
      <c r="K283" s="338">
        <v>11.02</v>
      </c>
      <c r="L283" s="301">
        <v>12.6225</v>
      </c>
      <c r="M283" s="314">
        <v>8.4525000000000006</v>
      </c>
      <c r="N283" s="41"/>
      <c r="O283" s="10"/>
      <c r="P283" s="10"/>
      <c r="Q283" s="10"/>
      <c r="R283" s="10"/>
      <c r="S283" s="10"/>
      <c r="T283" s="10"/>
    </row>
    <row r="284" spans="1:20" ht="15" x14ac:dyDescent="0.25">
      <c r="B284" s="93">
        <v>2007</v>
      </c>
      <c r="C284" s="301">
        <v>11.9</v>
      </c>
      <c r="D284" s="301">
        <v>16.5</v>
      </c>
      <c r="E284" s="301">
        <v>11.6</v>
      </c>
      <c r="F284" s="301">
        <v>11.4</v>
      </c>
      <c r="G284" s="301">
        <v>11.8</v>
      </c>
      <c r="H284" s="301">
        <v>11</v>
      </c>
      <c r="I284" s="338">
        <v>12.3</v>
      </c>
      <c r="J284" s="301">
        <v>12.4</v>
      </c>
      <c r="K284" s="338">
        <v>10.835000000000001</v>
      </c>
      <c r="L284" s="301">
        <v>12.75</v>
      </c>
      <c r="M284" s="314">
        <v>8.2324999999999999</v>
      </c>
      <c r="N284" s="41"/>
      <c r="O284" s="10"/>
      <c r="P284" s="10"/>
      <c r="Q284" s="10"/>
      <c r="R284" s="10"/>
      <c r="S284" s="10"/>
      <c r="T284" s="10"/>
    </row>
    <row r="285" spans="1:20" ht="15" x14ac:dyDescent="0.25">
      <c r="B285" s="93">
        <v>2008</v>
      </c>
      <c r="C285" s="301">
        <v>15.8</v>
      </c>
      <c r="D285" s="301">
        <v>16.3</v>
      </c>
      <c r="E285" s="301">
        <v>14.5</v>
      </c>
      <c r="F285" s="301">
        <v>18.100000000000001</v>
      </c>
      <c r="G285" s="301">
        <v>12.6</v>
      </c>
      <c r="H285" s="301">
        <v>13.3</v>
      </c>
      <c r="I285" s="338">
        <v>17.2</v>
      </c>
      <c r="J285" s="301">
        <v>13.4</v>
      </c>
      <c r="K285" s="338">
        <v>18.177499999999998</v>
      </c>
      <c r="L285" s="301">
        <v>17.702500000000001</v>
      </c>
      <c r="M285" s="314">
        <v>11.244999999999999</v>
      </c>
      <c r="N285" s="41"/>
      <c r="O285" s="10"/>
      <c r="P285" s="10"/>
      <c r="Q285" s="10"/>
      <c r="R285" s="10"/>
      <c r="S285" s="10"/>
      <c r="T285" s="10"/>
    </row>
    <row r="286" spans="1:20" ht="15" x14ac:dyDescent="0.25">
      <c r="B286" s="93">
        <v>2009</v>
      </c>
      <c r="C286" s="301">
        <v>27.5</v>
      </c>
      <c r="D286" s="301">
        <v>20.2</v>
      </c>
      <c r="E286" s="301">
        <v>23.3</v>
      </c>
      <c r="F286" s="301">
        <v>20.9</v>
      </c>
      <c r="G286" s="301">
        <v>20.100000000000001</v>
      </c>
      <c r="H286" s="301">
        <v>20.8</v>
      </c>
      <c r="I286" s="338">
        <v>25.6</v>
      </c>
      <c r="J286" s="301">
        <v>18.7</v>
      </c>
      <c r="K286" s="338">
        <v>26.142499999999998</v>
      </c>
      <c r="L286" s="301">
        <v>25.245000000000001</v>
      </c>
      <c r="M286" s="314">
        <v>17.855</v>
      </c>
      <c r="N286" s="41"/>
      <c r="O286" s="10"/>
      <c r="P286" s="10"/>
      <c r="Q286" s="10"/>
      <c r="R286" s="10"/>
      <c r="S286" s="10"/>
      <c r="T286" s="10"/>
    </row>
    <row r="287" spans="1:20" ht="15" x14ac:dyDescent="0.25">
      <c r="B287" s="93">
        <v>2010</v>
      </c>
      <c r="C287" s="301">
        <v>26.725000000000001</v>
      </c>
      <c r="D287" s="301">
        <v>24.524999999999999</v>
      </c>
      <c r="E287" s="301">
        <v>24.875</v>
      </c>
      <c r="F287" s="301">
        <v>25.05</v>
      </c>
      <c r="G287" s="301">
        <v>24.95</v>
      </c>
      <c r="H287" s="301">
        <v>19.399999999999999</v>
      </c>
      <c r="I287" s="338">
        <v>27.9</v>
      </c>
      <c r="J287" s="301">
        <v>20.625</v>
      </c>
      <c r="K287" s="338">
        <v>29.122499999999999</v>
      </c>
      <c r="L287" s="301">
        <v>27.772500000000001</v>
      </c>
      <c r="M287" s="314">
        <v>19.857500000000002</v>
      </c>
      <c r="N287" s="41"/>
      <c r="O287" s="10"/>
      <c r="P287" s="10"/>
      <c r="Q287" s="10"/>
      <c r="R287" s="10"/>
      <c r="S287" s="10"/>
      <c r="T287" s="10"/>
    </row>
    <row r="288" spans="1:20" ht="15" x14ac:dyDescent="0.25">
      <c r="B288" s="93">
        <v>2011</v>
      </c>
      <c r="C288" s="301">
        <v>28.75</v>
      </c>
      <c r="D288" s="301">
        <v>26.35</v>
      </c>
      <c r="E288" s="301">
        <v>27.8</v>
      </c>
      <c r="F288" s="301">
        <v>26.175000000000001</v>
      </c>
      <c r="G288" s="301">
        <v>27.824999999999999</v>
      </c>
      <c r="H288" s="301">
        <v>20.6</v>
      </c>
      <c r="I288" s="338">
        <v>32.125</v>
      </c>
      <c r="J288" s="301">
        <v>21.75</v>
      </c>
      <c r="K288" s="338">
        <v>30.64</v>
      </c>
      <c r="L288" s="301">
        <v>30.13</v>
      </c>
      <c r="M288" s="314">
        <v>21.39</v>
      </c>
      <c r="N288" s="41"/>
      <c r="O288" s="10"/>
      <c r="P288" s="10"/>
      <c r="Q288" s="10"/>
      <c r="R288" s="10"/>
      <c r="S288" s="10"/>
      <c r="T288" s="10"/>
    </row>
    <row r="289" spans="1:20" ht="15" x14ac:dyDescent="0.25">
      <c r="B289" s="93">
        <v>2012</v>
      </c>
      <c r="C289" s="301">
        <v>32.35</v>
      </c>
      <c r="D289" s="301">
        <v>27.3</v>
      </c>
      <c r="E289" s="301">
        <v>28.425000000000001</v>
      </c>
      <c r="F289" s="301">
        <v>30.95</v>
      </c>
      <c r="G289" s="301">
        <v>31.725000000000001</v>
      </c>
      <c r="H289" s="301">
        <v>28.324999999999999</v>
      </c>
      <c r="I289" s="338">
        <v>34.25</v>
      </c>
      <c r="J289" s="301">
        <v>27.024999999999999</v>
      </c>
      <c r="K289" s="338">
        <v>34.287500000000001</v>
      </c>
      <c r="L289" s="301">
        <v>34.352499999999999</v>
      </c>
      <c r="M289" s="314">
        <v>24.787500000000001</v>
      </c>
      <c r="N289" s="41"/>
      <c r="O289" s="10"/>
      <c r="P289" s="10"/>
      <c r="Q289" s="10"/>
      <c r="R289" s="10"/>
      <c r="S289" s="10"/>
      <c r="T289" s="10"/>
    </row>
    <row r="290" spans="1:20" ht="15" x14ac:dyDescent="0.25">
      <c r="B290" s="93">
        <v>2013</v>
      </c>
      <c r="C290" s="301">
        <v>32.25</v>
      </c>
      <c r="D290" s="301">
        <v>32.200000000000003</v>
      </c>
      <c r="E290" s="301">
        <v>30.45</v>
      </c>
      <c r="F290" s="301">
        <v>31.85</v>
      </c>
      <c r="G290" s="301">
        <v>29.774999999999999</v>
      </c>
      <c r="H290" s="301">
        <v>33</v>
      </c>
      <c r="I290" s="338">
        <v>33.924999999999997</v>
      </c>
      <c r="J290" s="301">
        <v>31.524999999999999</v>
      </c>
      <c r="K290" s="338">
        <v>35.734999999999999</v>
      </c>
      <c r="L290" s="301">
        <v>36.222499999999997</v>
      </c>
      <c r="M290" s="314">
        <v>26.094999999999999</v>
      </c>
      <c r="N290" s="41"/>
      <c r="O290" s="10"/>
      <c r="P290" s="10"/>
      <c r="Q290" s="10"/>
      <c r="R290" s="10"/>
      <c r="S290" s="10"/>
      <c r="T290" s="10"/>
    </row>
    <row r="291" spans="1:20" ht="15" x14ac:dyDescent="0.25">
      <c r="B291" s="93">
        <v>2014</v>
      </c>
      <c r="C291" s="301">
        <v>39.5</v>
      </c>
      <c r="D291" s="301">
        <v>37.924999999999997</v>
      </c>
      <c r="E291" s="301">
        <v>28.125</v>
      </c>
      <c r="F291" s="301">
        <v>31.474999999999998</v>
      </c>
      <c r="G291" s="301">
        <v>30.274999999999999</v>
      </c>
      <c r="H291" s="301">
        <v>24.675000000000001</v>
      </c>
      <c r="I291" s="338">
        <v>32.325000000000003</v>
      </c>
      <c r="J291" s="301">
        <v>29.524999999999999</v>
      </c>
      <c r="K291" s="338">
        <v>32.627499999999998</v>
      </c>
      <c r="L291" s="301">
        <v>34.78</v>
      </c>
      <c r="M291" s="314">
        <v>24.442499999999999</v>
      </c>
      <c r="N291" s="41"/>
      <c r="O291" s="10"/>
      <c r="P291" s="10"/>
      <c r="Q291" s="10"/>
      <c r="R291" s="10"/>
      <c r="S291" s="10"/>
      <c r="T291" s="10"/>
    </row>
    <row r="292" spans="1:20" ht="15" x14ac:dyDescent="0.25">
      <c r="B292" s="93">
        <v>2015</v>
      </c>
      <c r="C292" s="301">
        <v>32.825000000000003</v>
      </c>
      <c r="D292" s="301">
        <v>39.75</v>
      </c>
      <c r="E292" s="301">
        <v>23.574999999999999</v>
      </c>
      <c r="F292" s="301">
        <v>29.675000000000001</v>
      </c>
      <c r="G292" s="301">
        <v>25.524999999999999</v>
      </c>
      <c r="H292" s="301">
        <v>23.175000000000001</v>
      </c>
      <c r="I292" s="338">
        <v>29.35</v>
      </c>
      <c r="J292" s="301">
        <v>26.75</v>
      </c>
      <c r="K292" s="338">
        <v>29.567499999999999</v>
      </c>
      <c r="L292" s="301">
        <v>31.54</v>
      </c>
      <c r="M292" s="314">
        <v>22.057500000000005</v>
      </c>
      <c r="N292" s="41"/>
      <c r="O292" s="10"/>
      <c r="P292" s="10"/>
      <c r="Q292" s="10"/>
      <c r="R292" s="10"/>
      <c r="S292" s="10"/>
      <c r="T292" s="10"/>
    </row>
    <row r="293" spans="1:20" ht="15" x14ac:dyDescent="0.25">
      <c r="B293" s="93">
        <v>2016</v>
      </c>
      <c r="C293" s="301">
        <v>29.474999999999998</v>
      </c>
      <c r="D293" s="301">
        <v>39.150000000000006</v>
      </c>
      <c r="E293" s="301">
        <v>24.349999999999998</v>
      </c>
      <c r="F293" s="301">
        <v>25.074999999999999</v>
      </c>
      <c r="G293" s="301">
        <v>27.95</v>
      </c>
      <c r="H293" s="301">
        <v>20.9</v>
      </c>
      <c r="I293" s="338">
        <v>27.524999999999999</v>
      </c>
      <c r="J293" s="301">
        <v>22.15</v>
      </c>
      <c r="K293" s="338">
        <v>26.057500000000001</v>
      </c>
      <c r="L293" s="301">
        <v>28.884999999999998</v>
      </c>
      <c r="M293" s="314">
        <v>19.634999999999998</v>
      </c>
      <c r="N293" s="41"/>
      <c r="O293" s="10"/>
      <c r="P293" s="10"/>
      <c r="Q293" s="10"/>
      <c r="R293" s="10"/>
      <c r="S293" s="10"/>
      <c r="T293" s="10"/>
    </row>
    <row r="294" spans="1:20" ht="15" x14ac:dyDescent="0.25">
      <c r="B294" s="152">
        <v>2017</v>
      </c>
      <c r="C294" s="301">
        <v>27.375</v>
      </c>
      <c r="D294" s="301">
        <v>32.549999999999997</v>
      </c>
      <c r="E294" s="301">
        <v>24.774999999999999</v>
      </c>
      <c r="F294" s="301">
        <v>22.774999999999999</v>
      </c>
      <c r="G294" s="301">
        <v>21.724999999999998</v>
      </c>
      <c r="H294" s="301">
        <v>17.475000000000001</v>
      </c>
      <c r="I294" s="338">
        <v>23.35</v>
      </c>
      <c r="J294" s="301">
        <v>19.850000000000001</v>
      </c>
      <c r="K294" s="338">
        <v>22.4375</v>
      </c>
      <c r="L294" s="301">
        <v>25.505000000000003</v>
      </c>
      <c r="M294" s="314">
        <v>17.224999999999998</v>
      </c>
      <c r="N294" s="41"/>
      <c r="O294" s="10"/>
      <c r="P294" s="10"/>
      <c r="Q294" s="10"/>
      <c r="R294" s="10"/>
      <c r="S294" s="10"/>
      <c r="T294" s="10"/>
    </row>
    <row r="295" spans="1:20" ht="15" x14ac:dyDescent="0.25">
      <c r="B295" s="152">
        <v>2018</v>
      </c>
      <c r="C295" s="301">
        <v>26.95</v>
      </c>
      <c r="D295" s="301">
        <v>27.75</v>
      </c>
      <c r="E295" s="301">
        <v>20.125</v>
      </c>
      <c r="F295" s="301">
        <v>21.6</v>
      </c>
      <c r="G295" s="301">
        <v>23.324999999999999</v>
      </c>
      <c r="H295" s="301">
        <v>16.149999999999999</v>
      </c>
      <c r="I295" s="338">
        <v>20.849999999999998</v>
      </c>
      <c r="J295" s="301">
        <v>19.824999999999999</v>
      </c>
      <c r="K295" s="338">
        <v>19.190000000000001</v>
      </c>
      <c r="L295" s="301">
        <v>22.985000000000003</v>
      </c>
      <c r="M295" s="314">
        <v>15.254999999999999</v>
      </c>
      <c r="N295" s="41"/>
      <c r="O295" s="10"/>
      <c r="P295" s="10"/>
      <c r="Q295" s="10"/>
      <c r="R295" s="10"/>
      <c r="S295" s="10"/>
      <c r="T295" s="10"/>
    </row>
    <row r="296" spans="1:20" ht="15" x14ac:dyDescent="0.25">
      <c r="B296" s="152">
        <v>2019</v>
      </c>
      <c r="C296" s="301">
        <v>21.849999999999998</v>
      </c>
      <c r="D296" s="301">
        <v>31.25</v>
      </c>
      <c r="E296" s="301">
        <v>18.524999999999999</v>
      </c>
      <c r="F296" s="301">
        <v>21.099999999999998</v>
      </c>
      <c r="G296" s="301">
        <v>23.7</v>
      </c>
      <c r="H296" s="301">
        <v>19.175000000000001</v>
      </c>
      <c r="I296" s="338">
        <v>15.775</v>
      </c>
      <c r="J296" s="301">
        <v>18.200000000000003</v>
      </c>
      <c r="K296" s="338">
        <v>17.642500000000002</v>
      </c>
      <c r="L296" s="301">
        <v>21.1875</v>
      </c>
      <c r="M296" s="314">
        <v>14.105</v>
      </c>
      <c r="N296" s="41"/>
      <c r="O296" s="10"/>
      <c r="P296" s="10"/>
      <c r="Q296" s="10"/>
      <c r="R296" s="10"/>
      <c r="S296" s="10"/>
      <c r="T296" s="10"/>
    </row>
    <row r="297" spans="1:20" ht="15" x14ac:dyDescent="0.25">
      <c r="B297" s="152">
        <v>2020</v>
      </c>
      <c r="C297" s="301">
        <v>24.799999999999997</v>
      </c>
      <c r="D297" s="301">
        <v>25.725000000000001</v>
      </c>
      <c r="E297" s="301">
        <v>20.625</v>
      </c>
      <c r="F297" s="301">
        <v>22.049999999999997</v>
      </c>
      <c r="G297" s="301">
        <v>20.799999999999997</v>
      </c>
      <c r="H297" s="301">
        <v>17.95</v>
      </c>
      <c r="I297" s="338">
        <v>19.95</v>
      </c>
      <c r="J297" s="301">
        <v>18.75</v>
      </c>
      <c r="K297" s="338">
        <v>20.344999999999999</v>
      </c>
      <c r="L297" s="301">
        <v>22.267499999999998</v>
      </c>
      <c r="M297" s="314">
        <v>15.532499999999999</v>
      </c>
      <c r="N297" s="10"/>
      <c r="O297" s="10"/>
      <c r="P297" s="10"/>
      <c r="Q297" s="10"/>
      <c r="R297" s="10"/>
      <c r="S297" s="10"/>
      <c r="T297" s="10"/>
    </row>
    <row r="298" spans="1:20" ht="15" x14ac:dyDescent="0.25">
      <c r="B298" s="152">
        <v>2021</v>
      </c>
      <c r="C298" s="301">
        <v>23.55</v>
      </c>
      <c r="D298" s="301">
        <v>21.200000000000003</v>
      </c>
      <c r="E298" s="301">
        <v>20.5</v>
      </c>
      <c r="F298" s="301">
        <v>18.350000000000001</v>
      </c>
      <c r="G298" s="301">
        <v>22</v>
      </c>
      <c r="H298" s="301">
        <v>14.799999999999999</v>
      </c>
      <c r="I298" s="338">
        <v>19.950000000000003</v>
      </c>
      <c r="J298" s="301">
        <v>17.675000000000001</v>
      </c>
      <c r="K298" s="338">
        <v>20.3675</v>
      </c>
      <c r="L298" s="301">
        <v>21.677500000000002</v>
      </c>
      <c r="M298" s="314">
        <v>14.785</v>
      </c>
      <c r="N298" s="10"/>
      <c r="O298" s="10"/>
      <c r="P298" s="10"/>
      <c r="Q298" s="10"/>
      <c r="R298" s="10"/>
      <c r="S298" s="10"/>
      <c r="T298" s="10"/>
    </row>
    <row r="299" spans="1:20" ht="15" x14ac:dyDescent="0.25">
      <c r="B299" s="152">
        <v>2022</v>
      </c>
      <c r="C299" s="301">
        <v>17.474999999999998</v>
      </c>
      <c r="D299" s="301">
        <v>21.475000000000001</v>
      </c>
      <c r="E299" s="301">
        <v>15.3</v>
      </c>
      <c r="F299" s="301">
        <v>18.875</v>
      </c>
      <c r="G299" s="301">
        <v>18.175000000000001</v>
      </c>
      <c r="H299" s="301">
        <v>13.524999999999999</v>
      </c>
      <c r="I299" s="338">
        <v>20.424999999999997</v>
      </c>
      <c r="J299" s="301">
        <v>14.225</v>
      </c>
      <c r="K299" s="338">
        <v>18.295000000000002</v>
      </c>
      <c r="L299" s="301">
        <v>19.022500000000001</v>
      </c>
      <c r="M299" s="314">
        <v>12.9175</v>
      </c>
      <c r="N299" s="10"/>
      <c r="O299" s="10"/>
      <c r="P299" s="10"/>
      <c r="Q299" s="10"/>
      <c r="R299" s="10"/>
      <c r="S299" s="10"/>
      <c r="T299" s="10"/>
    </row>
    <row r="300" spans="1:20" ht="15.75" thickBot="1" x14ac:dyDescent="0.3">
      <c r="B300" s="152">
        <v>2023</v>
      </c>
      <c r="C300" s="345">
        <v>14.249999999999998</v>
      </c>
      <c r="D300" s="345">
        <v>21.625</v>
      </c>
      <c r="E300" s="345">
        <v>14.7</v>
      </c>
      <c r="F300" s="345">
        <v>16.100000000000001</v>
      </c>
      <c r="G300" s="345">
        <v>21.074999999999999</v>
      </c>
      <c r="H300" s="345">
        <v>10</v>
      </c>
      <c r="I300" s="346">
        <v>16.599999999999998</v>
      </c>
      <c r="J300" s="345">
        <v>13.574999999999999</v>
      </c>
      <c r="K300" s="346">
        <v>16.822499999999998</v>
      </c>
      <c r="L300" s="345">
        <v>18.239999999999998</v>
      </c>
      <c r="M300" s="347">
        <v>12.184999999999999</v>
      </c>
      <c r="N300" s="10"/>
      <c r="O300" s="10"/>
      <c r="P300" s="10"/>
      <c r="Q300" s="10"/>
      <c r="R300" s="10"/>
      <c r="S300" s="10"/>
      <c r="T300" s="10"/>
    </row>
    <row r="301" spans="1:20" x14ac:dyDescent="0.2">
      <c r="B301" s="305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10"/>
      <c r="O301" s="10"/>
      <c r="P301" s="10"/>
      <c r="Q301" s="10"/>
      <c r="R301" s="10"/>
      <c r="S301" s="10"/>
      <c r="T301" s="10"/>
    </row>
    <row r="302" spans="1:20" ht="13.5" thickBot="1" x14ac:dyDescent="0.25">
      <c r="B302" s="11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30.75" thickBot="1" x14ac:dyDescent="0.3">
      <c r="A303" s="117" t="s">
        <v>151</v>
      </c>
      <c r="B303" s="11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15" x14ac:dyDescent="0.25">
      <c r="A304" s="97" t="s">
        <v>152</v>
      </c>
      <c r="B304" s="11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45.75" thickBot="1" x14ac:dyDescent="0.3">
      <c r="A305" s="96" t="s">
        <v>127</v>
      </c>
      <c r="B305" s="11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15" x14ac:dyDescent="0.25">
      <c r="A306" s="57"/>
      <c r="B306" s="155"/>
      <c r="C306" s="104" t="s">
        <v>150</v>
      </c>
      <c r="D306" s="104" t="s">
        <v>138</v>
      </c>
      <c r="E306" s="105" t="s">
        <v>135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15" x14ac:dyDescent="0.25">
      <c r="B307" s="93">
        <v>1999</v>
      </c>
      <c r="C307" s="85">
        <v>111881</v>
      </c>
      <c r="D307" s="85">
        <v>74559</v>
      </c>
      <c r="E307" s="86">
        <v>186440</v>
      </c>
      <c r="Q307" s="10"/>
      <c r="R307" s="10"/>
      <c r="S307" s="10"/>
      <c r="T307" s="10"/>
    </row>
    <row r="308" spans="1:20" ht="15" x14ac:dyDescent="0.25">
      <c r="B308" s="93">
        <v>2000</v>
      </c>
      <c r="C308" s="85">
        <v>120362</v>
      </c>
      <c r="D308" s="85">
        <v>80655</v>
      </c>
      <c r="E308" s="86">
        <v>201017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15" x14ac:dyDescent="0.25">
      <c r="B309" s="93">
        <v>2001</v>
      </c>
      <c r="C309" s="85">
        <v>129913</v>
      </c>
      <c r="D309" s="85">
        <v>86983</v>
      </c>
      <c r="E309" s="86">
        <v>216896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15" x14ac:dyDescent="0.25">
      <c r="B310" s="93">
        <v>2002</v>
      </c>
      <c r="C310" s="85">
        <v>136987</v>
      </c>
      <c r="D310" s="85">
        <v>90562</v>
      </c>
      <c r="E310" s="86">
        <v>227549</v>
      </c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15" x14ac:dyDescent="0.25">
      <c r="B311" s="93">
        <v>2003</v>
      </c>
      <c r="C311" s="85">
        <v>142551</v>
      </c>
      <c r="D311" s="85">
        <v>101446</v>
      </c>
      <c r="E311" s="86">
        <v>243997</v>
      </c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15" x14ac:dyDescent="0.25">
      <c r="B312" s="93">
        <v>2004</v>
      </c>
      <c r="C312" s="85">
        <v>148034</v>
      </c>
      <c r="D312" s="85">
        <v>111154</v>
      </c>
      <c r="E312" s="86">
        <v>259188</v>
      </c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15" x14ac:dyDescent="0.25">
      <c r="B313" s="93">
        <v>2005</v>
      </c>
      <c r="C313" s="85">
        <v>149564</v>
      </c>
      <c r="D313" s="85">
        <v>124210</v>
      </c>
      <c r="E313" s="86">
        <v>273774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15" x14ac:dyDescent="0.25">
      <c r="B314" s="93">
        <v>2006</v>
      </c>
      <c r="C314" s="85">
        <v>161815</v>
      </c>
      <c r="D314" s="85">
        <v>131074</v>
      </c>
      <c r="E314" s="86">
        <v>292889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s="3" customFormat="1" ht="15" x14ac:dyDescent="0.25">
      <c r="A315" s="25"/>
      <c r="B315" s="93">
        <v>2007</v>
      </c>
      <c r="C315" s="85">
        <v>156273</v>
      </c>
      <c r="D315" s="85">
        <v>130998</v>
      </c>
      <c r="E315" s="86">
        <v>287271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15" x14ac:dyDescent="0.25">
      <c r="B316" s="93">
        <v>2008</v>
      </c>
      <c r="C316" s="85">
        <v>130015</v>
      </c>
      <c r="D316" s="85">
        <v>115903</v>
      </c>
      <c r="E316" s="86">
        <v>245918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15" x14ac:dyDescent="0.25">
      <c r="B317" s="93">
        <v>2009</v>
      </c>
      <c r="C317" s="85">
        <v>107306</v>
      </c>
      <c r="D317" s="85">
        <v>100470</v>
      </c>
      <c r="E317" s="86">
        <v>207776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15" x14ac:dyDescent="0.25">
      <c r="B318" s="93">
        <v>2010</v>
      </c>
      <c r="C318" s="85">
        <v>108037</v>
      </c>
      <c r="D318" s="85">
        <v>103092</v>
      </c>
      <c r="E318" s="86">
        <v>211129</v>
      </c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15" x14ac:dyDescent="0.25">
      <c r="B319" s="93">
        <v>2011</v>
      </c>
      <c r="C319" s="85">
        <v>110366</v>
      </c>
      <c r="D319" s="85">
        <v>103276</v>
      </c>
      <c r="E319" s="86">
        <v>213642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15" x14ac:dyDescent="0.25">
      <c r="B320" s="93">
        <v>2012</v>
      </c>
      <c r="C320" s="85">
        <v>107981</v>
      </c>
      <c r="D320" s="85">
        <v>98651</v>
      </c>
      <c r="E320" s="86">
        <v>206632</v>
      </c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15" x14ac:dyDescent="0.25">
      <c r="B321" s="93">
        <v>2013</v>
      </c>
      <c r="C321" s="85">
        <v>111236</v>
      </c>
      <c r="D321" s="85">
        <v>97236</v>
      </c>
      <c r="E321" s="86">
        <v>208472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15" x14ac:dyDescent="0.25">
      <c r="B322" s="93">
        <v>2014</v>
      </c>
      <c r="C322" s="85">
        <v>119043</v>
      </c>
      <c r="D322" s="85">
        <v>102732</v>
      </c>
      <c r="E322" s="86">
        <v>221775</v>
      </c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15" x14ac:dyDescent="0.25">
      <c r="B323" s="93">
        <v>2015</v>
      </c>
      <c r="C323" s="85">
        <v>136429</v>
      </c>
      <c r="D323" s="85">
        <v>122295</v>
      </c>
      <c r="E323" s="86">
        <v>258724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15" x14ac:dyDescent="0.25">
      <c r="B324" s="93">
        <v>2016</v>
      </c>
      <c r="C324" s="85">
        <v>147226</v>
      </c>
      <c r="D324" s="85">
        <v>127215</v>
      </c>
      <c r="E324" s="86">
        <v>274441</v>
      </c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15" x14ac:dyDescent="0.25">
      <c r="B325" s="152">
        <v>2017</v>
      </c>
      <c r="C325" s="85">
        <v>157741</v>
      </c>
      <c r="D325" s="85">
        <v>137659</v>
      </c>
      <c r="E325" s="86">
        <v>295400</v>
      </c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15" x14ac:dyDescent="0.25">
      <c r="B326" s="152">
        <v>2018</v>
      </c>
      <c r="C326" s="85">
        <v>170034</v>
      </c>
      <c r="D326" s="85">
        <v>150864</v>
      </c>
      <c r="E326" s="86">
        <v>320898</v>
      </c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15" x14ac:dyDescent="0.25">
      <c r="B327" s="152">
        <v>2019</v>
      </c>
      <c r="C327" s="85">
        <v>173397</v>
      </c>
      <c r="D327" s="85">
        <v>156027</v>
      </c>
      <c r="E327" s="86">
        <v>329424</v>
      </c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15" x14ac:dyDescent="0.25">
      <c r="B328" s="152">
        <v>2020</v>
      </c>
      <c r="C328" s="85">
        <v>117240</v>
      </c>
      <c r="D328" s="85">
        <v>99582</v>
      </c>
      <c r="E328" s="86">
        <v>216822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15" x14ac:dyDescent="0.25">
      <c r="B329" s="152">
        <v>2021</v>
      </c>
      <c r="C329" s="85">
        <v>157057</v>
      </c>
      <c r="D329" s="85">
        <v>139739</v>
      </c>
      <c r="E329" s="86">
        <v>296796</v>
      </c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15" x14ac:dyDescent="0.25">
      <c r="B330" s="152">
        <v>2022</v>
      </c>
      <c r="C330" s="85">
        <v>153737</v>
      </c>
      <c r="D330" s="85">
        <v>141078</v>
      </c>
      <c r="E330" s="86">
        <v>294815</v>
      </c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15.75" thickBot="1" x14ac:dyDescent="0.3">
      <c r="B331" s="152">
        <v>2023</v>
      </c>
      <c r="C331" s="87">
        <v>121727</v>
      </c>
      <c r="D331" s="87">
        <v>116424</v>
      </c>
      <c r="E331" s="88">
        <v>238151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x14ac:dyDescent="0.2">
      <c r="B332" s="305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13.5" thickBot="1" x14ac:dyDescent="0.25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15.75" thickBot="1" x14ac:dyDescent="0.3">
      <c r="A334" s="117" t="s">
        <v>153</v>
      </c>
      <c r="B334" s="11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s="3" customFormat="1" ht="15" x14ac:dyDescent="0.25">
      <c r="A335" s="97" t="s">
        <v>154</v>
      </c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</row>
    <row r="336" spans="1:20" ht="45.75" thickBot="1" x14ac:dyDescent="0.3">
      <c r="A336" s="96" t="s">
        <v>127</v>
      </c>
    </row>
    <row r="337" spans="1:22" ht="35.25" customHeight="1" x14ac:dyDescent="0.25">
      <c r="A337" s="75"/>
      <c r="B337" s="103"/>
      <c r="C337" s="104" t="s">
        <v>101</v>
      </c>
      <c r="D337" s="104" t="s">
        <v>102</v>
      </c>
      <c r="E337" s="104" t="s">
        <v>103</v>
      </c>
      <c r="F337" s="104" t="s">
        <v>105</v>
      </c>
      <c r="G337" s="104" t="s">
        <v>106</v>
      </c>
      <c r="H337" s="104" t="s">
        <v>107</v>
      </c>
      <c r="I337" s="104" t="s">
        <v>109</v>
      </c>
      <c r="J337" s="104" t="s">
        <v>440</v>
      </c>
      <c r="K337" s="104" t="s">
        <v>110</v>
      </c>
      <c r="L337" s="104" t="s">
        <v>442</v>
      </c>
      <c r="M337" s="104" t="s">
        <v>111</v>
      </c>
      <c r="N337" s="104" t="s">
        <v>112</v>
      </c>
      <c r="O337" s="104" t="s">
        <v>113</v>
      </c>
      <c r="P337" s="104" t="s">
        <v>114</v>
      </c>
      <c r="Q337" s="104" t="s">
        <v>115</v>
      </c>
      <c r="R337" s="104" t="s">
        <v>104</v>
      </c>
      <c r="S337" s="104" t="s">
        <v>155</v>
      </c>
      <c r="T337" s="104" t="s">
        <v>98</v>
      </c>
      <c r="U337" s="104" t="s">
        <v>99</v>
      </c>
      <c r="V337" s="105" t="s">
        <v>100</v>
      </c>
    </row>
    <row r="338" spans="1:22" ht="15" x14ac:dyDescent="0.25">
      <c r="B338" s="93">
        <v>2006</v>
      </c>
      <c r="C338" s="85">
        <v>618</v>
      </c>
      <c r="D338" s="85">
        <v>448</v>
      </c>
      <c r="E338" s="85">
        <v>36</v>
      </c>
      <c r="F338" s="85">
        <v>2079</v>
      </c>
      <c r="G338" s="85">
        <v>306</v>
      </c>
      <c r="H338" s="85">
        <v>41</v>
      </c>
      <c r="I338" s="85">
        <v>71</v>
      </c>
      <c r="J338" s="85">
        <v>2793</v>
      </c>
      <c r="K338" s="100">
        <v>28112</v>
      </c>
      <c r="L338" s="85">
        <v>2871</v>
      </c>
      <c r="M338" s="85">
        <v>157</v>
      </c>
      <c r="N338" s="85">
        <v>673</v>
      </c>
      <c r="O338" s="85">
        <v>15</v>
      </c>
      <c r="P338" s="85">
        <v>2691</v>
      </c>
      <c r="Q338" s="85">
        <f>SUM(C338:P338)</f>
        <v>40911</v>
      </c>
      <c r="R338" s="85">
        <v>173</v>
      </c>
      <c r="S338" s="85">
        <v>429</v>
      </c>
      <c r="T338" s="85">
        <v>62878</v>
      </c>
      <c r="U338" s="85">
        <v>248596</v>
      </c>
      <c r="V338" s="86">
        <v>2177245</v>
      </c>
    </row>
    <row r="339" spans="1:22" ht="15" x14ac:dyDescent="0.25">
      <c r="B339" s="93">
        <v>2007</v>
      </c>
      <c r="C339" s="85">
        <v>766</v>
      </c>
      <c r="D339" s="85">
        <v>457</v>
      </c>
      <c r="E339" s="85">
        <v>21</v>
      </c>
      <c r="F339" s="85">
        <v>1990</v>
      </c>
      <c r="G339" s="85">
        <v>273</v>
      </c>
      <c r="H339" s="85">
        <v>67</v>
      </c>
      <c r="I339" s="85">
        <v>72</v>
      </c>
      <c r="J339" s="85">
        <v>2514</v>
      </c>
      <c r="K339" s="100">
        <v>27765</v>
      </c>
      <c r="L339" s="85">
        <v>2126</v>
      </c>
      <c r="M339" s="85">
        <v>141</v>
      </c>
      <c r="N339" s="85">
        <v>701</v>
      </c>
      <c r="O339" s="85">
        <v>5</v>
      </c>
      <c r="P339" s="85">
        <v>2482</v>
      </c>
      <c r="Q339" s="85">
        <f>SUM(C339:P339)</f>
        <v>39380</v>
      </c>
      <c r="R339" s="85">
        <v>113</v>
      </c>
      <c r="S339" s="85">
        <v>353</v>
      </c>
      <c r="T339" s="85">
        <v>59097</v>
      </c>
      <c r="U339" s="85">
        <v>246187</v>
      </c>
      <c r="V339" s="86">
        <v>2220384</v>
      </c>
    </row>
    <row r="340" spans="1:22" ht="15" x14ac:dyDescent="0.25">
      <c r="B340" s="93">
        <v>2008</v>
      </c>
      <c r="C340" s="85">
        <v>517</v>
      </c>
      <c r="D340" s="85">
        <v>341</v>
      </c>
      <c r="E340" s="85">
        <v>32</v>
      </c>
      <c r="F340" s="85">
        <v>1917</v>
      </c>
      <c r="G340" s="85">
        <v>198</v>
      </c>
      <c r="H340" s="85">
        <v>38</v>
      </c>
      <c r="I340" s="85">
        <v>76</v>
      </c>
      <c r="J340" s="85">
        <v>2231</v>
      </c>
      <c r="K340" s="100">
        <v>23115</v>
      </c>
      <c r="L340" s="85">
        <v>1653</v>
      </c>
      <c r="M340" s="85">
        <v>133</v>
      </c>
      <c r="N340" s="85">
        <v>550</v>
      </c>
      <c r="O340" s="85">
        <v>6</v>
      </c>
      <c r="P340" s="85">
        <v>1845</v>
      </c>
      <c r="Q340" s="85">
        <f>SUM(C340:P340)</f>
        <v>32652</v>
      </c>
      <c r="R340" s="85">
        <v>88</v>
      </c>
      <c r="S340" s="85">
        <v>277</v>
      </c>
      <c r="T340" s="85">
        <v>48549</v>
      </c>
      <c r="U340" s="85">
        <v>205010</v>
      </c>
      <c r="V340" s="86">
        <v>1902605</v>
      </c>
    </row>
    <row r="341" spans="1:22" ht="15" x14ac:dyDescent="0.25">
      <c r="B341" s="93">
        <v>2009</v>
      </c>
      <c r="C341" s="85">
        <v>402</v>
      </c>
      <c r="D341" s="85">
        <v>265</v>
      </c>
      <c r="E341" s="85">
        <v>30</v>
      </c>
      <c r="F341" s="85">
        <v>1532</v>
      </c>
      <c r="G341" s="85">
        <v>225</v>
      </c>
      <c r="H341" s="85">
        <v>36</v>
      </c>
      <c r="I341" s="85">
        <v>38</v>
      </c>
      <c r="J341" s="85">
        <v>1733</v>
      </c>
      <c r="K341" s="100">
        <v>16740</v>
      </c>
      <c r="L341" s="85">
        <v>1291</v>
      </c>
      <c r="M341" s="85">
        <v>111</v>
      </c>
      <c r="N341" s="85">
        <v>470</v>
      </c>
      <c r="O341" s="85">
        <v>6</v>
      </c>
      <c r="P341" s="85">
        <v>1428</v>
      </c>
      <c r="Q341" s="85">
        <f>SUM(C341:P341)</f>
        <v>24307</v>
      </c>
      <c r="R341" s="85">
        <v>106</v>
      </c>
      <c r="S341" s="85">
        <v>234</v>
      </c>
      <c r="T341" s="85">
        <v>36656</v>
      </c>
      <c r="U341" s="85">
        <v>154127</v>
      </c>
      <c r="V341" s="86">
        <v>1312414</v>
      </c>
    </row>
    <row r="342" spans="1:22" ht="15" x14ac:dyDescent="0.25">
      <c r="B342" s="93">
        <v>2010</v>
      </c>
      <c r="C342" s="85">
        <v>445</v>
      </c>
      <c r="D342" s="85">
        <v>223</v>
      </c>
      <c r="E342" s="85">
        <v>32</v>
      </c>
      <c r="F342" s="85">
        <v>1238</v>
      </c>
      <c r="G342" s="85">
        <v>248</v>
      </c>
      <c r="H342" s="85">
        <v>46</v>
      </c>
      <c r="I342" s="85">
        <v>23</v>
      </c>
      <c r="J342" s="85">
        <v>1603</v>
      </c>
      <c r="K342" s="100">
        <v>15995</v>
      </c>
      <c r="L342" s="85">
        <v>1140</v>
      </c>
      <c r="M342" s="85">
        <v>106</v>
      </c>
      <c r="N342" s="85">
        <v>421</v>
      </c>
      <c r="O342" s="85">
        <v>2</v>
      </c>
      <c r="P342" s="85">
        <v>1305</v>
      </c>
      <c r="Q342" s="85">
        <v>22827</v>
      </c>
      <c r="R342" s="85">
        <v>55</v>
      </c>
      <c r="S342" s="85">
        <v>374</v>
      </c>
      <c r="T342" s="85">
        <v>33797</v>
      </c>
      <c r="U342" s="85">
        <v>144957</v>
      </c>
      <c r="V342" s="86">
        <v>1228214</v>
      </c>
    </row>
    <row r="343" spans="1:22" ht="15" x14ac:dyDescent="0.25">
      <c r="B343" s="93">
        <v>2011</v>
      </c>
      <c r="C343" s="85">
        <v>350</v>
      </c>
      <c r="D343" s="85">
        <v>154</v>
      </c>
      <c r="E343" s="85">
        <v>31</v>
      </c>
      <c r="F343" s="85">
        <v>1075</v>
      </c>
      <c r="G343" s="85">
        <v>248</v>
      </c>
      <c r="H343" s="85">
        <v>32</v>
      </c>
      <c r="I343" s="85">
        <v>30</v>
      </c>
      <c r="J343" s="85">
        <v>1416</v>
      </c>
      <c r="K343" s="100">
        <v>14357</v>
      </c>
      <c r="L343" s="85">
        <v>993</v>
      </c>
      <c r="M343" s="85">
        <v>131</v>
      </c>
      <c r="N343" s="85">
        <v>348</v>
      </c>
      <c r="O343" s="85">
        <v>2</v>
      </c>
      <c r="P343" s="85">
        <v>1333</v>
      </c>
      <c r="Q343" s="85">
        <v>20500</v>
      </c>
      <c r="R343" s="85">
        <v>43</v>
      </c>
      <c r="S343" s="85">
        <v>205</v>
      </c>
      <c r="T343" s="85">
        <v>30080</v>
      </c>
      <c r="U343" s="85">
        <v>129763</v>
      </c>
      <c r="V343" s="86">
        <v>1110941</v>
      </c>
    </row>
    <row r="344" spans="1:22" ht="15" x14ac:dyDescent="0.25">
      <c r="B344" s="93">
        <v>2012</v>
      </c>
      <c r="C344" s="85">
        <v>397</v>
      </c>
      <c r="D344" s="85">
        <v>228</v>
      </c>
      <c r="E344" s="85">
        <v>3</v>
      </c>
      <c r="F344" s="85">
        <v>1180</v>
      </c>
      <c r="G344" s="85">
        <v>112</v>
      </c>
      <c r="H344" s="85">
        <v>23</v>
      </c>
      <c r="I344" s="85">
        <v>21</v>
      </c>
      <c r="J344" s="85">
        <v>1459</v>
      </c>
      <c r="K344" s="100">
        <v>12775</v>
      </c>
      <c r="L344" s="85">
        <v>964</v>
      </c>
      <c r="M344" s="85">
        <v>62</v>
      </c>
      <c r="N344" s="85">
        <v>367</v>
      </c>
      <c r="O344" s="85">
        <v>0</v>
      </c>
      <c r="P344" s="85">
        <v>1190</v>
      </c>
      <c r="Q344" s="85">
        <v>18781</v>
      </c>
      <c r="R344" s="85">
        <v>41</v>
      </c>
      <c r="S344" s="85">
        <v>195</v>
      </c>
      <c r="T344" s="85">
        <v>28711</v>
      </c>
      <c r="U344" s="85">
        <v>117601</v>
      </c>
      <c r="V344" s="86">
        <v>1086093</v>
      </c>
    </row>
    <row r="345" spans="1:22" ht="15" x14ac:dyDescent="0.25">
      <c r="B345" s="93">
        <v>2013</v>
      </c>
      <c r="C345" s="85">
        <v>478</v>
      </c>
      <c r="D345" s="85">
        <v>208</v>
      </c>
      <c r="E345" s="85">
        <v>15</v>
      </c>
      <c r="F345" s="85">
        <v>1134</v>
      </c>
      <c r="G345" s="85">
        <v>149</v>
      </c>
      <c r="H345" s="85">
        <v>26</v>
      </c>
      <c r="I345" s="85">
        <v>37</v>
      </c>
      <c r="J345" s="85">
        <v>1661</v>
      </c>
      <c r="K345" s="100">
        <v>13529</v>
      </c>
      <c r="L345" s="85">
        <v>1135</v>
      </c>
      <c r="M345" s="85">
        <v>77</v>
      </c>
      <c r="N345" s="85">
        <v>386</v>
      </c>
      <c r="O345" s="85">
        <v>0</v>
      </c>
      <c r="P345" s="85">
        <v>1244</v>
      </c>
      <c r="Q345" s="85">
        <v>20079</v>
      </c>
      <c r="R345" s="85">
        <v>59</v>
      </c>
      <c r="S345" s="85">
        <v>241</v>
      </c>
      <c r="T345" s="85">
        <v>30652</v>
      </c>
      <c r="U345" s="85">
        <v>121902</v>
      </c>
      <c r="V345" s="86">
        <v>1134949</v>
      </c>
    </row>
    <row r="346" spans="1:22" ht="15" x14ac:dyDescent="0.25">
      <c r="B346" s="93">
        <v>2014</v>
      </c>
      <c r="C346" s="85">
        <v>531</v>
      </c>
      <c r="D346" s="85">
        <v>319</v>
      </c>
      <c r="E346" s="85">
        <v>18</v>
      </c>
      <c r="F346" s="85">
        <v>1639</v>
      </c>
      <c r="G346" s="85">
        <v>168</v>
      </c>
      <c r="H346" s="85">
        <v>16</v>
      </c>
      <c r="I346" s="85">
        <v>33</v>
      </c>
      <c r="J346" s="85">
        <v>1945</v>
      </c>
      <c r="K346" s="100">
        <v>16625</v>
      </c>
      <c r="L346" s="85">
        <v>1413</v>
      </c>
      <c r="M346" s="85">
        <v>107</v>
      </c>
      <c r="N346" s="85">
        <v>529</v>
      </c>
      <c r="O346" s="85">
        <v>1</v>
      </c>
      <c r="P346" s="85">
        <v>1539</v>
      </c>
      <c r="Q346" s="85">
        <v>24883</v>
      </c>
      <c r="R346" s="85">
        <v>103</v>
      </c>
      <c r="S346" s="85">
        <v>292</v>
      </c>
      <c r="T346" s="85">
        <v>38137</v>
      </c>
      <c r="U346" s="85">
        <v>146960</v>
      </c>
      <c r="V346" s="86">
        <v>1347655</v>
      </c>
    </row>
    <row r="347" spans="1:22" ht="15" x14ac:dyDescent="0.25">
      <c r="B347" s="93">
        <v>2015</v>
      </c>
      <c r="C347" s="85">
        <v>589</v>
      </c>
      <c r="D347" s="85">
        <v>340</v>
      </c>
      <c r="E347" s="85">
        <v>13</v>
      </c>
      <c r="F347" s="85">
        <v>1594</v>
      </c>
      <c r="G347" s="85">
        <v>175</v>
      </c>
      <c r="H347" s="85">
        <v>51</v>
      </c>
      <c r="I347" s="85">
        <v>46</v>
      </c>
      <c r="J347" s="85">
        <v>2156</v>
      </c>
      <c r="K347" s="100">
        <v>17898</v>
      </c>
      <c r="L347" s="85">
        <v>1480</v>
      </c>
      <c r="M347" s="85">
        <v>137</v>
      </c>
      <c r="N347" s="85">
        <v>504</v>
      </c>
      <c r="O347" s="85">
        <v>4</v>
      </c>
      <c r="P347" s="85">
        <v>1620</v>
      </c>
      <c r="Q347" s="85">
        <v>26607</v>
      </c>
      <c r="R347" s="85">
        <v>212</v>
      </c>
      <c r="S347" s="85">
        <v>302</v>
      </c>
      <c r="T347" s="85">
        <v>40568</v>
      </c>
      <c r="U347" s="85">
        <v>157984</v>
      </c>
      <c r="V347" s="86">
        <v>1509165</v>
      </c>
    </row>
    <row r="348" spans="1:22" ht="15" x14ac:dyDescent="0.25">
      <c r="B348" s="93">
        <v>2016</v>
      </c>
      <c r="C348" s="85">
        <v>617</v>
      </c>
      <c r="D348" s="85">
        <v>377</v>
      </c>
      <c r="E348" s="85">
        <v>23</v>
      </c>
      <c r="F348" s="85">
        <v>1942</v>
      </c>
      <c r="G348" s="85">
        <v>185</v>
      </c>
      <c r="H348" s="85">
        <v>32</v>
      </c>
      <c r="I348" s="85">
        <v>44</v>
      </c>
      <c r="J348" s="85">
        <v>2407</v>
      </c>
      <c r="K348" s="100">
        <v>19824</v>
      </c>
      <c r="L348" s="85">
        <v>2399</v>
      </c>
      <c r="M348" s="85">
        <v>110</v>
      </c>
      <c r="N348" s="85">
        <v>620</v>
      </c>
      <c r="O348" s="85">
        <v>1</v>
      </c>
      <c r="P348" s="85">
        <v>1968</v>
      </c>
      <c r="Q348" s="85">
        <v>30549</v>
      </c>
      <c r="R348" s="85">
        <v>117</v>
      </c>
      <c r="S348" s="85">
        <v>293</v>
      </c>
      <c r="T348" s="85">
        <v>46209</v>
      </c>
      <c r="U348" s="85">
        <v>173663</v>
      </c>
      <c r="V348" s="86">
        <v>1713262</v>
      </c>
    </row>
    <row r="349" spans="1:22" ht="15" x14ac:dyDescent="0.25">
      <c r="B349" s="152">
        <v>2017</v>
      </c>
      <c r="C349" s="85">
        <v>736</v>
      </c>
      <c r="D349" s="85">
        <v>514</v>
      </c>
      <c r="E349" s="85">
        <v>48</v>
      </c>
      <c r="F349" s="85">
        <v>2123</v>
      </c>
      <c r="G349" s="85">
        <v>273</v>
      </c>
      <c r="H349" s="85">
        <v>44</v>
      </c>
      <c r="I349" s="85">
        <v>64</v>
      </c>
      <c r="J349" s="85">
        <v>3085</v>
      </c>
      <c r="K349" s="100">
        <v>22471</v>
      </c>
      <c r="L349" s="85">
        <v>2154</v>
      </c>
      <c r="M349" s="85">
        <v>102</v>
      </c>
      <c r="N349" s="85">
        <v>602</v>
      </c>
      <c r="O349" s="85">
        <v>2</v>
      </c>
      <c r="P349" s="85">
        <v>2012</v>
      </c>
      <c r="Q349" s="85">
        <v>34230</v>
      </c>
      <c r="R349" s="85">
        <v>122</v>
      </c>
      <c r="S349" s="85">
        <v>347</v>
      </c>
      <c r="T349" s="85">
        <v>52131</v>
      </c>
      <c r="U349" s="85">
        <v>201275</v>
      </c>
      <c r="V349" s="86">
        <v>1929250</v>
      </c>
    </row>
    <row r="350" spans="1:22" ht="15" x14ac:dyDescent="0.25">
      <c r="B350" s="152">
        <v>2018</v>
      </c>
      <c r="C350" s="85">
        <v>924</v>
      </c>
      <c r="D350" s="85">
        <v>512</v>
      </c>
      <c r="E350" s="85">
        <v>30</v>
      </c>
      <c r="F350" s="85">
        <v>2333</v>
      </c>
      <c r="G350" s="85">
        <v>835</v>
      </c>
      <c r="H350" s="85">
        <v>40</v>
      </c>
      <c r="I350" s="85">
        <v>56</v>
      </c>
      <c r="J350" s="85">
        <v>3633</v>
      </c>
      <c r="K350" s="100">
        <v>29392</v>
      </c>
      <c r="L350" s="85">
        <v>2457</v>
      </c>
      <c r="M350" s="85">
        <v>160</v>
      </c>
      <c r="N350" s="85">
        <v>747</v>
      </c>
      <c r="O350" s="85">
        <v>6</v>
      </c>
      <c r="P350" s="85">
        <v>2524</v>
      </c>
      <c r="Q350" s="85">
        <v>43649</v>
      </c>
      <c r="R350" s="85">
        <v>192</v>
      </c>
      <c r="S350" s="85">
        <v>502</v>
      </c>
      <c r="T350" s="85">
        <v>66309</v>
      </c>
      <c r="U350" s="85">
        <v>261693</v>
      </c>
      <c r="V350" s="86">
        <v>2276133</v>
      </c>
    </row>
    <row r="351" spans="1:22" ht="15" x14ac:dyDescent="0.25">
      <c r="B351" s="152">
        <v>2019</v>
      </c>
      <c r="C351" s="85">
        <v>978</v>
      </c>
      <c r="D351" s="85">
        <v>489</v>
      </c>
      <c r="E351" s="85">
        <v>24</v>
      </c>
      <c r="F351" s="85">
        <v>2056</v>
      </c>
      <c r="G351" s="85">
        <v>394</v>
      </c>
      <c r="H351" s="85">
        <v>40</v>
      </c>
      <c r="I351" s="85">
        <v>58</v>
      </c>
      <c r="J351" s="85">
        <v>3210</v>
      </c>
      <c r="K351" s="100">
        <v>26211</v>
      </c>
      <c r="L351" s="85">
        <v>2539</v>
      </c>
      <c r="M351" s="85">
        <v>128</v>
      </c>
      <c r="N351" s="85">
        <v>780</v>
      </c>
      <c r="O351" s="85">
        <v>0</v>
      </c>
      <c r="P351" s="85">
        <v>2467</v>
      </c>
      <c r="Q351" s="85">
        <v>39374</v>
      </c>
      <c r="R351" s="85">
        <v>147</v>
      </c>
      <c r="S351" s="85">
        <v>534</v>
      </c>
      <c r="T351" s="85">
        <v>59354</v>
      </c>
      <c r="U351" s="85">
        <v>244915</v>
      </c>
      <c r="V351" s="86">
        <v>2150958</v>
      </c>
    </row>
    <row r="352" spans="1:22" ht="15" x14ac:dyDescent="0.25">
      <c r="B352" s="152">
        <v>2020</v>
      </c>
      <c r="C352" s="85">
        <v>725</v>
      </c>
      <c r="D352" s="85">
        <v>366</v>
      </c>
      <c r="E352" s="85">
        <v>23</v>
      </c>
      <c r="F352" s="85">
        <v>1154</v>
      </c>
      <c r="G352" s="85">
        <v>310</v>
      </c>
      <c r="H352" s="85">
        <v>20</v>
      </c>
      <c r="I352" s="85">
        <v>38</v>
      </c>
      <c r="J352" s="85">
        <v>1787</v>
      </c>
      <c r="K352" s="100">
        <v>19162</v>
      </c>
      <c r="L352" s="85">
        <v>1701</v>
      </c>
      <c r="M352" s="85">
        <v>130</v>
      </c>
      <c r="N352" s="85">
        <v>659</v>
      </c>
      <c r="O352" s="85">
        <v>1</v>
      </c>
      <c r="P352" s="85">
        <v>1405</v>
      </c>
      <c r="Q352" s="85">
        <v>27481</v>
      </c>
      <c r="R352" s="85">
        <v>146</v>
      </c>
      <c r="S352" s="85">
        <v>409</v>
      </c>
      <c r="T352" s="85">
        <v>41824</v>
      </c>
      <c r="U352" s="85">
        <v>186042</v>
      </c>
      <c r="V352" s="86">
        <v>1545610</v>
      </c>
    </row>
    <row r="353" spans="1:22" ht="15" x14ac:dyDescent="0.25">
      <c r="B353" s="152">
        <v>2021</v>
      </c>
      <c r="C353" s="85">
        <v>1136</v>
      </c>
      <c r="D353" s="85">
        <v>599</v>
      </c>
      <c r="E353" s="85">
        <v>24</v>
      </c>
      <c r="F353" s="85">
        <v>1676</v>
      </c>
      <c r="G353" s="85">
        <v>488</v>
      </c>
      <c r="H353" s="85">
        <v>68</v>
      </c>
      <c r="I353" s="85">
        <v>76</v>
      </c>
      <c r="J353" s="85">
        <v>2577</v>
      </c>
      <c r="K353" s="100">
        <v>28335</v>
      </c>
      <c r="L353" s="85">
        <v>2163</v>
      </c>
      <c r="M353" s="85">
        <v>201</v>
      </c>
      <c r="N353" s="85">
        <v>769</v>
      </c>
      <c r="O353" s="85">
        <v>2</v>
      </c>
      <c r="P353" s="85">
        <v>1745</v>
      </c>
      <c r="Q353" s="85">
        <v>39859</v>
      </c>
      <c r="R353" s="85">
        <v>192</v>
      </c>
      <c r="S353" s="85">
        <v>753</v>
      </c>
      <c r="T353" s="85">
        <v>61885</v>
      </c>
      <c r="U353" s="85">
        <v>287947</v>
      </c>
      <c r="V353" s="86">
        <v>2113341</v>
      </c>
    </row>
    <row r="354" spans="1:22" ht="15" x14ac:dyDescent="0.25">
      <c r="B354" s="152">
        <v>2022</v>
      </c>
      <c r="C354" s="85">
        <v>4430</v>
      </c>
      <c r="D354" s="85">
        <v>2355</v>
      </c>
      <c r="E354" s="85">
        <v>174</v>
      </c>
      <c r="F354" s="85">
        <v>10436</v>
      </c>
      <c r="G354" s="85">
        <v>2153</v>
      </c>
      <c r="H354" s="85">
        <v>385</v>
      </c>
      <c r="I354" s="85">
        <v>330</v>
      </c>
      <c r="J354" s="85">
        <v>13426</v>
      </c>
      <c r="K354" s="100">
        <v>112042</v>
      </c>
      <c r="L354" s="85">
        <v>10380</v>
      </c>
      <c r="M354" s="85">
        <v>1109</v>
      </c>
      <c r="N354" s="85">
        <v>4334</v>
      </c>
      <c r="O354" s="85">
        <v>45</v>
      </c>
      <c r="P354" s="85">
        <v>12068</v>
      </c>
      <c r="Q354" s="85">
        <v>173667</v>
      </c>
      <c r="R354" s="85">
        <v>1054</v>
      </c>
      <c r="S354" s="85">
        <v>3731</v>
      </c>
      <c r="T354" s="85">
        <v>280020</v>
      </c>
      <c r="U354" s="85">
        <v>1430758</v>
      </c>
      <c r="V354" s="86">
        <v>7027160</v>
      </c>
    </row>
    <row r="355" spans="1:22" ht="15.75" thickBot="1" x14ac:dyDescent="0.3">
      <c r="B355" s="152">
        <v>2023</v>
      </c>
      <c r="C355" s="87">
        <v>3682</v>
      </c>
      <c r="D355" s="87">
        <v>2778</v>
      </c>
      <c r="E355" s="87">
        <v>144</v>
      </c>
      <c r="F355" s="87">
        <v>9920</v>
      </c>
      <c r="G355" s="87">
        <v>1803</v>
      </c>
      <c r="H355" s="87">
        <v>367</v>
      </c>
      <c r="I355" s="87">
        <v>379</v>
      </c>
      <c r="J355" s="87">
        <v>13157</v>
      </c>
      <c r="K355" s="101">
        <v>101983</v>
      </c>
      <c r="L355" s="87">
        <v>9719</v>
      </c>
      <c r="M355" s="87">
        <v>1193</v>
      </c>
      <c r="N355" s="87">
        <v>4200</v>
      </c>
      <c r="O355" s="87">
        <v>35</v>
      </c>
      <c r="P355" s="87">
        <v>10461</v>
      </c>
      <c r="Q355" s="87">
        <v>159821</v>
      </c>
      <c r="R355" s="87">
        <v>859</v>
      </c>
      <c r="S355" s="87">
        <v>4076</v>
      </c>
      <c r="T355" s="87">
        <v>260934</v>
      </c>
      <c r="U355" s="87">
        <v>1350291</v>
      </c>
      <c r="V355" s="88">
        <v>6620983</v>
      </c>
    </row>
    <row r="356" spans="1:22" x14ac:dyDescent="0.2">
      <c r="B356" s="305"/>
    </row>
    <row r="357" spans="1:22" ht="13.5" thickBot="1" x14ac:dyDescent="0.25"/>
    <row r="358" spans="1:22" ht="30.75" thickBot="1" x14ac:dyDescent="0.3">
      <c r="A358" s="117" t="s">
        <v>764</v>
      </c>
      <c r="B358" s="22"/>
      <c r="C358" s="22"/>
      <c r="D358" s="22"/>
      <c r="E358" s="22"/>
      <c r="F358" s="22"/>
      <c r="G358" s="22"/>
      <c r="H358" s="22"/>
      <c r="I358" s="22"/>
      <c r="K358" s="22"/>
      <c r="M358" s="22"/>
      <c r="N358" s="22"/>
      <c r="O358" s="22"/>
      <c r="P358" s="22"/>
      <c r="Q358" s="22"/>
      <c r="T358" s="22"/>
      <c r="U358" s="22"/>
      <c r="V358" s="22"/>
    </row>
    <row r="359" spans="1:22" s="3" customFormat="1" ht="30" x14ac:dyDescent="0.25">
      <c r="A359" s="251" t="s">
        <v>927</v>
      </c>
      <c r="B359" s="22"/>
      <c r="C359" s="22"/>
      <c r="D359" s="22"/>
      <c r="E359" s="22"/>
      <c r="F359" s="22"/>
      <c r="G359" s="22"/>
      <c r="H359" s="22"/>
      <c r="I359" s="22"/>
      <c r="K359" s="22"/>
      <c r="M359" s="22"/>
      <c r="N359" s="22"/>
      <c r="O359" s="22"/>
      <c r="P359" s="22"/>
      <c r="Q359" s="22"/>
      <c r="T359" s="22"/>
      <c r="U359" s="22"/>
      <c r="V359" s="22"/>
    </row>
    <row r="360" spans="1:22" s="3" customFormat="1" ht="45.75" customHeight="1" thickBot="1" x14ac:dyDescent="0.3">
      <c r="A360" s="96" t="s">
        <v>156</v>
      </c>
      <c r="B360" s="22"/>
      <c r="C360" s="22"/>
      <c r="D360" s="22"/>
      <c r="E360" s="22"/>
      <c r="F360" s="22"/>
      <c r="G360" s="22"/>
      <c r="H360" s="22"/>
      <c r="I360" s="22"/>
      <c r="K360" s="22"/>
      <c r="M360" s="22"/>
      <c r="N360" s="22"/>
      <c r="O360" s="22"/>
      <c r="P360" s="22"/>
      <c r="Q360" s="22"/>
      <c r="T360" s="22"/>
      <c r="U360" s="22"/>
      <c r="V360" s="22"/>
    </row>
    <row r="361" spans="1:22" ht="45" x14ac:dyDescent="0.25">
      <c r="B361" s="103"/>
      <c r="C361" s="104" t="s">
        <v>101</v>
      </c>
      <c r="D361" s="104" t="s">
        <v>102</v>
      </c>
      <c r="E361" s="104" t="s">
        <v>103</v>
      </c>
      <c r="F361" s="104" t="s">
        <v>105</v>
      </c>
      <c r="G361" s="104" t="s">
        <v>106</v>
      </c>
      <c r="H361" s="104" t="s">
        <v>107</v>
      </c>
      <c r="I361" s="104" t="s">
        <v>109</v>
      </c>
      <c r="J361" s="104" t="s">
        <v>440</v>
      </c>
      <c r="K361" s="104" t="s">
        <v>110</v>
      </c>
      <c r="L361" s="104" t="s">
        <v>442</v>
      </c>
      <c r="M361" s="104" t="s">
        <v>111</v>
      </c>
      <c r="N361" s="104" t="s">
        <v>112</v>
      </c>
      <c r="O361" s="104" t="s">
        <v>113</v>
      </c>
      <c r="P361" s="104" t="s">
        <v>114</v>
      </c>
      <c r="Q361" s="104" t="s">
        <v>115</v>
      </c>
      <c r="R361" s="104" t="s">
        <v>104</v>
      </c>
      <c r="S361" s="104" t="s">
        <v>155</v>
      </c>
      <c r="T361" s="104" t="s">
        <v>98</v>
      </c>
      <c r="U361" s="104" t="s">
        <v>157</v>
      </c>
      <c r="V361" s="105" t="s">
        <v>100</v>
      </c>
    </row>
    <row r="362" spans="1:22" ht="15" x14ac:dyDescent="0.25">
      <c r="B362" s="93">
        <v>2004</v>
      </c>
      <c r="C362" s="85">
        <v>6467</v>
      </c>
      <c r="D362" s="85">
        <v>5440</v>
      </c>
      <c r="E362" s="85">
        <v>715</v>
      </c>
      <c r="F362" s="85">
        <v>15345</v>
      </c>
      <c r="G362" s="85">
        <v>4585</v>
      </c>
      <c r="H362" s="85">
        <v>1031</v>
      </c>
      <c r="I362" s="85">
        <v>1083</v>
      </c>
      <c r="J362" s="85"/>
      <c r="K362" s="100">
        <v>231689</v>
      </c>
      <c r="L362" s="85"/>
      <c r="M362" s="85">
        <v>1853</v>
      </c>
      <c r="N362" s="85">
        <v>6030</v>
      </c>
      <c r="O362" s="85">
        <v>165</v>
      </c>
      <c r="P362" s="85">
        <v>17695</v>
      </c>
      <c r="Q362" s="85">
        <f t="shared" ref="Q362:Q367" si="1">SUM(C362:P362)</f>
        <v>292098</v>
      </c>
      <c r="R362" s="85">
        <v>2725</v>
      </c>
      <c r="S362" s="85">
        <v>5458</v>
      </c>
      <c r="T362" s="85"/>
      <c r="U362" s="85"/>
      <c r="V362" s="86"/>
    </row>
    <row r="363" spans="1:22" ht="15" x14ac:dyDescent="0.25">
      <c r="B363" s="93">
        <v>2005</v>
      </c>
      <c r="C363" s="85">
        <v>6747</v>
      </c>
      <c r="D363" s="85">
        <v>5716</v>
      </c>
      <c r="E363" s="85">
        <v>719</v>
      </c>
      <c r="F363" s="85">
        <v>16518</v>
      </c>
      <c r="G363" s="85">
        <v>4923</v>
      </c>
      <c r="H363" s="85">
        <v>949</v>
      </c>
      <c r="I363" s="85">
        <v>1183</v>
      </c>
      <c r="J363" s="85"/>
      <c r="K363" s="100">
        <v>245823</v>
      </c>
      <c r="L363" s="85"/>
      <c r="M363" s="85">
        <v>1881</v>
      </c>
      <c r="N363" s="85">
        <v>6601</v>
      </c>
      <c r="O363" s="85">
        <v>159</v>
      </c>
      <c r="P363" s="85">
        <v>18981</v>
      </c>
      <c r="Q363" s="85">
        <f t="shared" si="1"/>
        <v>310200</v>
      </c>
      <c r="R363" s="85">
        <v>2625</v>
      </c>
      <c r="S363" s="85">
        <v>5548</v>
      </c>
      <c r="T363" s="85"/>
      <c r="U363" s="85"/>
      <c r="V363" s="86"/>
    </row>
    <row r="364" spans="1:22" ht="15" x14ac:dyDescent="0.25">
      <c r="B364" s="93">
        <v>2006</v>
      </c>
      <c r="C364" s="85">
        <v>7512</v>
      </c>
      <c r="D364" s="85">
        <v>6089</v>
      </c>
      <c r="E364" s="85">
        <v>769</v>
      </c>
      <c r="F364" s="85">
        <v>17350</v>
      </c>
      <c r="G364" s="85">
        <v>5372</v>
      </c>
      <c r="H364" s="85">
        <v>1029</v>
      </c>
      <c r="I364" s="85">
        <v>1103</v>
      </c>
      <c r="J364" s="85">
        <v>21986</v>
      </c>
      <c r="K364" s="100">
        <v>256798</v>
      </c>
      <c r="L364" s="85">
        <v>19479</v>
      </c>
      <c r="M364" s="85">
        <v>2014</v>
      </c>
      <c r="N364" s="85">
        <v>6716</v>
      </c>
      <c r="O364" s="85">
        <v>172</v>
      </c>
      <c r="P364" s="85">
        <v>19584</v>
      </c>
      <c r="Q364" s="85">
        <f t="shared" si="1"/>
        <v>365973</v>
      </c>
      <c r="R364" s="85">
        <v>2945</v>
      </c>
      <c r="S364" s="85">
        <v>6206</v>
      </c>
      <c r="T364" s="85">
        <v>583420</v>
      </c>
      <c r="U364" s="85">
        <v>3052160</v>
      </c>
      <c r="V364" s="86">
        <v>18770259</v>
      </c>
    </row>
    <row r="365" spans="1:22" ht="15" x14ac:dyDescent="0.25">
      <c r="B365" s="93">
        <v>2007</v>
      </c>
      <c r="C365" s="85">
        <v>8008</v>
      </c>
      <c r="D365" s="85">
        <v>6036</v>
      </c>
      <c r="E365" s="85">
        <v>831</v>
      </c>
      <c r="F365" s="85">
        <v>17045</v>
      </c>
      <c r="G365" s="85">
        <v>5256</v>
      </c>
      <c r="H365" s="85">
        <v>999</v>
      </c>
      <c r="I365" s="85">
        <v>1247</v>
      </c>
      <c r="J365" s="85">
        <v>21458</v>
      </c>
      <c r="K365" s="100">
        <v>261493</v>
      </c>
      <c r="L365" s="85">
        <v>19966</v>
      </c>
      <c r="M365" s="85">
        <v>2197</v>
      </c>
      <c r="N365" s="85">
        <v>6570</v>
      </c>
      <c r="O365" s="85">
        <v>195</v>
      </c>
      <c r="P365" s="85">
        <v>19394</v>
      </c>
      <c r="Q365" s="85">
        <f t="shared" si="1"/>
        <v>370695</v>
      </c>
      <c r="R365" s="85">
        <v>2873</v>
      </c>
      <c r="S365" s="85">
        <v>6001</v>
      </c>
      <c r="T365" s="85">
        <v>586820</v>
      </c>
      <c r="U365" s="85">
        <v>3105582</v>
      </c>
      <c r="V365" s="86">
        <v>19195755</v>
      </c>
    </row>
    <row r="366" spans="1:22" ht="15" x14ac:dyDescent="0.25">
      <c r="B366" s="93">
        <v>2008</v>
      </c>
      <c r="C366" s="85">
        <v>7905</v>
      </c>
      <c r="D366" s="85">
        <v>4974</v>
      </c>
      <c r="E366" s="85">
        <v>626</v>
      </c>
      <c r="F366" s="85">
        <v>15550</v>
      </c>
      <c r="G366" s="85">
        <v>4326</v>
      </c>
      <c r="H366" s="85">
        <v>1034</v>
      </c>
      <c r="I366" s="85">
        <v>1065</v>
      </c>
      <c r="J366" s="85">
        <v>19190</v>
      </c>
      <c r="K366" s="100">
        <v>245702</v>
      </c>
      <c r="L366" s="85">
        <v>17599</v>
      </c>
      <c r="M366" s="85">
        <v>2069</v>
      </c>
      <c r="N366" s="85">
        <v>6745</v>
      </c>
      <c r="O366" s="85">
        <v>147</v>
      </c>
      <c r="P366" s="85">
        <v>17869</v>
      </c>
      <c r="Q366" s="85">
        <f t="shared" si="1"/>
        <v>344801</v>
      </c>
      <c r="R366" s="85">
        <v>2646</v>
      </c>
      <c r="S366" s="85">
        <v>5130</v>
      </c>
      <c r="T366" s="85">
        <v>540542</v>
      </c>
      <c r="U366" s="85">
        <v>2927961</v>
      </c>
      <c r="V366" s="86">
        <v>18305613</v>
      </c>
    </row>
    <row r="367" spans="1:22" ht="15" x14ac:dyDescent="0.25">
      <c r="B367" s="93">
        <v>2009</v>
      </c>
      <c r="C367" s="85">
        <v>7769</v>
      </c>
      <c r="D367" s="85">
        <v>4625</v>
      </c>
      <c r="E367" s="85">
        <v>641</v>
      </c>
      <c r="F367" s="85">
        <v>14424</v>
      </c>
      <c r="G367" s="85">
        <v>4047</v>
      </c>
      <c r="H367" s="85">
        <v>865</v>
      </c>
      <c r="I367" s="85">
        <v>1155</v>
      </c>
      <c r="J367" s="85">
        <v>18183</v>
      </c>
      <c r="K367" s="100">
        <v>234979</v>
      </c>
      <c r="L367" s="85">
        <v>16519</v>
      </c>
      <c r="M367" s="85">
        <v>2013</v>
      </c>
      <c r="N367" s="85">
        <v>6430</v>
      </c>
      <c r="O367" s="85">
        <v>164</v>
      </c>
      <c r="P367" s="85">
        <v>16985</v>
      </c>
      <c r="Q367" s="85">
        <f t="shared" si="1"/>
        <v>328799</v>
      </c>
      <c r="R367" s="85">
        <v>2604</v>
      </c>
      <c r="S367" s="85">
        <v>4709</v>
      </c>
      <c r="T367" s="85">
        <v>519531</v>
      </c>
      <c r="U367" s="85">
        <v>2873799</v>
      </c>
      <c r="V367" s="86">
        <v>17640018</v>
      </c>
    </row>
    <row r="368" spans="1:22" ht="15" x14ac:dyDescent="0.25">
      <c r="B368" s="93">
        <v>2010</v>
      </c>
      <c r="C368" s="85">
        <v>7996</v>
      </c>
      <c r="D368" s="85">
        <v>4281</v>
      </c>
      <c r="E368" s="85">
        <v>597</v>
      </c>
      <c r="F368" s="85">
        <v>14189</v>
      </c>
      <c r="G368" s="85">
        <v>4025</v>
      </c>
      <c r="H368" s="85">
        <v>1012</v>
      </c>
      <c r="I368" s="85">
        <v>1144</v>
      </c>
      <c r="J368" s="85">
        <v>17045</v>
      </c>
      <c r="K368" s="100">
        <v>232473</v>
      </c>
      <c r="L368" s="85">
        <v>15537</v>
      </c>
      <c r="M368" s="85">
        <v>1985</v>
      </c>
      <c r="N368" s="85">
        <v>6386</v>
      </c>
      <c r="O368" s="85">
        <v>126</v>
      </c>
      <c r="P368" s="85">
        <v>16171</v>
      </c>
      <c r="Q368" s="85">
        <f t="shared" ref="Q368:Q373" si="2">SUM(C368:P368)</f>
        <v>322967</v>
      </c>
      <c r="R368" s="85">
        <v>2776</v>
      </c>
      <c r="S368" s="85">
        <v>4582</v>
      </c>
      <c r="T368" s="85">
        <v>514857</v>
      </c>
      <c r="U368" s="85">
        <v>2866536</v>
      </c>
      <c r="V368" s="86">
        <v>17478095</v>
      </c>
    </row>
    <row r="369" spans="2:22" ht="15" x14ac:dyDescent="0.25">
      <c r="B369" s="93">
        <v>2011</v>
      </c>
      <c r="C369" s="85">
        <v>7937</v>
      </c>
      <c r="D369" s="85">
        <v>4008</v>
      </c>
      <c r="E369" s="85">
        <v>555</v>
      </c>
      <c r="F369" s="85">
        <v>14031</v>
      </c>
      <c r="G369" s="85">
        <v>3971</v>
      </c>
      <c r="H369" s="85">
        <v>874</v>
      </c>
      <c r="I369" s="85">
        <v>1115</v>
      </c>
      <c r="J369" s="85">
        <v>16639</v>
      </c>
      <c r="K369" s="100">
        <v>229169</v>
      </c>
      <c r="L369" s="85">
        <v>15112</v>
      </c>
      <c r="M369" s="85">
        <v>1803</v>
      </c>
      <c r="N369" s="85">
        <v>6325</v>
      </c>
      <c r="O369" s="85">
        <v>123</v>
      </c>
      <c r="P369" s="85">
        <v>15996</v>
      </c>
      <c r="Q369" s="85">
        <f t="shared" si="2"/>
        <v>317658</v>
      </c>
      <c r="R369" s="85">
        <v>2458</v>
      </c>
      <c r="S369" s="85">
        <v>4297</v>
      </c>
      <c r="T369" s="85">
        <v>507291</v>
      </c>
      <c r="U369" s="85">
        <v>2825267</v>
      </c>
      <c r="V369" s="86">
        <v>17111792</v>
      </c>
    </row>
    <row r="370" spans="2:22" ht="15" x14ac:dyDescent="0.25">
      <c r="B370" s="93">
        <v>2012</v>
      </c>
      <c r="C370" s="85">
        <v>7342</v>
      </c>
      <c r="D370" s="85">
        <v>3999</v>
      </c>
      <c r="E370" s="85">
        <v>507</v>
      </c>
      <c r="F370" s="85">
        <v>14087</v>
      </c>
      <c r="G370" s="85">
        <v>3865</v>
      </c>
      <c r="H370" s="85">
        <v>817</v>
      </c>
      <c r="I370" s="85">
        <v>1003</v>
      </c>
      <c r="J370" s="85">
        <v>16318</v>
      </c>
      <c r="K370" s="100">
        <v>217725</v>
      </c>
      <c r="L370" s="85">
        <v>15394</v>
      </c>
      <c r="M370" s="85">
        <v>1697</v>
      </c>
      <c r="N370" s="85">
        <v>6382</v>
      </c>
      <c r="O370" s="85">
        <v>117</v>
      </c>
      <c r="P370" s="85">
        <v>15624</v>
      </c>
      <c r="Q370" s="85">
        <f t="shared" si="2"/>
        <v>304877</v>
      </c>
      <c r="R370" s="85">
        <v>2440</v>
      </c>
      <c r="S370" s="85">
        <v>4117</v>
      </c>
      <c r="T370" s="85">
        <v>482150</v>
      </c>
      <c r="U370" s="85">
        <v>2663942</v>
      </c>
      <c r="V370" s="86">
        <v>16332488</v>
      </c>
    </row>
    <row r="371" spans="2:22" ht="15" x14ac:dyDescent="0.25">
      <c r="B371" s="93">
        <v>2013</v>
      </c>
      <c r="C371" s="85">
        <v>7700</v>
      </c>
      <c r="D371" s="85">
        <v>4012</v>
      </c>
      <c r="E371" s="85">
        <v>471</v>
      </c>
      <c r="F371" s="85">
        <v>14475</v>
      </c>
      <c r="G371" s="85">
        <v>3880</v>
      </c>
      <c r="H371" s="85">
        <v>850</v>
      </c>
      <c r="I371" s="85">
        <v>954</v>
      </c>
      <c r="J371" s="85">
        <v>16696</v>
      </c>
      <c r="K371" s="100">
        <v>219926</v>
      </c>
      <c r="L371" s="85">
        <v>15975</v>
      </c>
      <c r="M371" s="85">
        <v>1628</v>
      </c>
      <c r="N371" s="85">
        <v>6673</v>
      </c>
      <c r="O371" s="85">
        <v>112</v>
      </c>
      <c r="P371" s="85">
        <v>15837</v>
      </c>
      <c r="Q371" s="85">
        <f t="shared" si="2"/>
        <v>309189</v>
      </c>
      <c r="R371" s="85">
        <v>2457</v>
      </c>
      <c r="S371" s="85">
        <v>4152</v>
      </c>
      <c r="T371" s="85">
        <v>488288</v>
      </c>
      <c r="U371" s="85">
        <v>2689739</v>
      </c>
      <c r="V371" s="86">
        <v>16258042</v>
      </c>
    </row>
    <row r="372" spans="2:22" ht="15" x14ac:dyDescent="0.25">
      <c r="B372" s="93">
        <v>2014</v>
      </c>
      <c r="C372" s="85">
        <v>8182</v>
      </c>
      <c r="D372" s="85">
        <v>4474</v>
      </c>
      <c r="E372" s="85">
        <v>482</v>
      </c>
      <c r="F372" s="85">
        <v>15301</v>
      </c>
      <c r="G372" s="85">
        <v>4128</v>
      </c>
      <c r="H372" s="85">
        <v>882</v>
      </c>
      <c r="I372" s="85">
        <v>1094</v>
      </c>
      <c r="J372" s="85">
        <v>17495</v>
      </c>
      <c r="K372" s="100">
        <v>226852</v>
      </c>
      <c r="L372" s="85">
        <v>17178</v>
      </c>
      <c r="M372" s="85">
        <v>1872</v>
      </c>
      <c r="N372" s="85">
        <v>7228</v>
      </c>
      <c r="O372" s="85">
        <v>115</v>
      </c>
      <c r="P372" s="85">
        <v>16809</v>
      </c>
      <c r="Q372" s="85">
        <f t="shared" si="2"/>
        <v>322092</v>
      </c>
      <c r="R372" s="85">
        <v>2686</v>
      </c>
      <c r="S372" s="85">
        <v>4519</v>
      </c>
      <c r="T372" s="85">
        <v>509500</v>
      </c>
      <c r="U372" s="85">
        <v>2739133</v>
      </c>
      <c r="V372" s="86">
        <v>16651884</v>
      </c>
    </row>
    <row r="373" spans="2:22" ht="15" x14ac:dyDescent="0.25">
      <c r="B373" s="93">
        <v>2015</v>
      </c>
      <c r="C373" s="85">
        <v>8347</v>
      </c>
      <c r="D373" s="85">
        <v>4419</v>
      </c>
      <c r="E373" s="85">
        <v>550</v>
      </c>
      <c r="F373" s="85">
        <v>16208</v>
      </c>
      <c r="G373" s="85">
        <v>4410</v>
      </c>
      <c r="H373" s="85">
        <v>978</v>
      </c>
      <c r="I373" s="85">
        <v>991</v>
      </c>
      <c r="J373" s="85">
        <v>18512</v>
      </c>
      <c r="K373" s="100">
        <v>237344</v>
      </c>
      <c r="L373" s="85">
        <v>17877</v>
      </c>
      <c r="M373" s="85">
        <v>1791</v>
      </c>
      <c r="N373" s="85">
        <v>7548</v>
      </c>
      <c r="O373" s="85">
        <v>115</v>
      </c>
      <c r="P373" s="85">
        <v>16960</v>
      </c>
      <c r="Q373" s="85">
        <f t="shared" si="2"/>
        <v>336050</v>
      </c>
      <c r="R373" s="85">
        <v>2750</v>
      </c>
      <c r="S373" s="85">
        <v>4717</v>
      </c>
      <c r="T373" s="85">
        <v>527683</v>
      </c>
      <c r="U373" s="85">
        <v>2814495</v>
      </c>
      <c r="V373" s="86">
        <v>17180590</v>
      </c>
    </row>
    <row r="374" spans="2:22" ht="15" x14ac:dyDescent="0.25">
      <c r="B374" s="93">
        <v>2016</v>
      </c>
      <c r="C374" s="85">
        <v>8428</v>
      </c>
      <c r="D374" s="85">
        <v>4626</v>
      </c>
      <c r="E374" s="85">
        <v>566</v>
      </c>
      <c r="F374" s="85">
        <v>16965</v>
      </c>
      <c r="G374" s="85">
        <v>4656</v>
      </c>
      <c r="H374" s="85">
        <v>950</v>
      </c>
      <c r="I374" s="85">
        <v>1028</v>
      </c>
      <c r="J374" s="85">
        <v>19368</v>
      </c>
      <c r="K374" s="100">
        <v>246798</v>
      </c>
      <c r="L374" s="85">
        <v>19346</v>
      </c>
      <c r="M374" s="85">
        <v>1846</v>
      </c>
      <c r="N374" s="85">
        <v>7952</v>
      </c>
      <c r="O374" s="85">
        <v>110</v>
      </c>
      <c r="P374" s="85">
        <v>17718</v>
      </c>
      <c r="Q374" s="85">
        <v>350357</v>
      </c>
      <c r="R374" s="85">
        <v>2882</v>
      </c>
      <c r="S374" s="85">
        <v>4868</v>
      </c>
      <c r="T374" s="85">
        <v>548687</v>
      </c>
      <c r="U374" s="85">
        <v>2903725</v>
      </c>
      <c r="V374" s="86">
        <v>17741897</v>
      </c>
    </row>
    <row r="375" spans="2:22" ht="15" x14ac:dyDescent="0.25">
      <c r="B375" s="152">
        <v>2017</v>
      </c>
      <c r="C375" s="85">
        <v>8969</v>
      </c>
      <c r="D375" s="85">
        <v>4913</v>
      </c>
      <c r="E375" s="85">
        <v>578</v>
      </c>
      <c r="F375" s="85">
        <v>17677</v>
      </c>
      <c r="G375" s="85">
        <v>4933</v>
      </c>
      <c r="H375" s="85">
        <v>994</v>
      </c>
      <c r="I375" s="85">
        <v>1042</v>
      </c>
      <c r="J375" s="85">
        <v>20828</v>
      </c>
      <c r="K375" s="100">
        <v>261373</v>
      </c>
      <c r="L375" s="85">
        <v>20439</v>
      </c>
      <c r="M375" s="85">
        <v>1956</v>
      </c>
      <c r="N375" s="85">
        <v>8018</v>
      </c>
      <c r="O375" s="85">
        <v>113</v>
      </c>
      <c r="P375" s="85">
        <v>18083</v>
      </c>
      <c r="Q375" s="85">
        <v>369916</v>
      </c>
      <c r="R375" s="85">
        <v>3042</v>
      </c>
      <c r="S375" s="85">
        <v>5459</v>
      </c>
      <c r="T375" s="85">
        <v>576472</v>
      </c>
      <c r="U375" s="85">
        <v>3000703</v>
      </c>
      <c r="V375" s="86">
        <v>18331107</v>
      </c>
    </row>
    <row r="376" spans="2:22" ht="15" x14ac:dyDescent="0.25">
      <c r="B376" s="152">
        <v>2018</v>
      </c>
      <c r="C376" s="85">
        <v>9780</v>
      </c>
      <c r="D376" s="85">
        <v>5112</v>
      </c>
      <c r="E376" s="85">
        <v>620</v>
      </c>
      <c r="F376" s="85">
        <v>17930</v>
      </c>
      <c r="G376" s="85">
        <v>5214</v>
      </c>
      <c r="H376" s="85">
        <v>1057</v>
      </c>
      <c r="I376" s="85">
        <v>1015</v>
      </c>
      <c r="J376" s="85">
        <v>21459</v>
      </c>
      <c r="K376" s="100">
        <v>274354</v>
      </c>
      <c r="L376" s="85">
        <v>21376</v>
      </c>
      <c r="M376" s="85">
        <v>2040</v>
      </c>
      <c r="N376" s="85">
        <v>8467</v>
      </c>
      <c r="O376" s="85">
        <v>124</v>
      </c>
      <c r="P376" s="85">
        <v>18539</v>
      </c>
      <c r="Q376" s="85">
        <v>387087</v>
      </c>
      <c r="R376" s="85">
        <v>3193</v>
      </c>
      <c r="S376" s="85">
        <v>5763</v>
      </c>
      <c r="T376" s="85">
        <v>602382</v>
      </c>
      <c r="U376" s="85">
        <v>3106037</v>
      </c>
      <c r="V376" s="86">
        <v>18914563</v>
      </c>
    </row>
    <row r="377" spans="2:22" ht="15" x14ac:dyDescent="0.25">
      <c r="B377" s="152">
        <v>2019</v>
      </c>
      <c r="C377" s="83">
        <v>10147</v>
      </c>
      <c r="D377" s="83">
        <v>5511</v>
      </c>
      <c r="E377" s="83">
        <v>618</v>
      </c>
      <c r="F377" s="83">
        <v>18421</v>
      </c>
      <c r="G377" s="83">
        <v>5399</v>
      </c>
      <c r="H377" s="83">
        <v>1103</v>
      </c>
      <c r="I377" s="83">
        <v>1044</v>
      </c>
      <c r="J377" s="83">
        <v>21757</v>
      </c>
      <c r="K377" s="292">
        <v>283142</v>
      </c>
      <c r="L377" s="83">
        <v>22205</v>
      </c>
      <c r="M377" s="83">
        <v>2103</v>
      </c>
      <c r="N377" s="83" t="s">
        <v>938</v>
      </c>
      <c r="O377" s="83">
        <v>114</v>
      </c>
      <c r="P377" s="83">
        <v>19174</v>
      </c>
      <c r="Q377" s="83">
        <v>390738</v>
      </c>
      <c r="R377" s="83">
        <v>3309</v>
      </c>
      <c r="S377" s="83">
        <v>6038</v>
      </c>
      <c r="T377" s="83">
        <v>620951</v>
      </c>
      <c r="U377" s="83">
        <v>3160228</v>
      </c>
      <c r="V377" s="84">
        <v>19261636</v>
      </c>
    </row>
    <row r="378" spans="2:22" ht="15" x14ac:dyDescent="0.25">
      <c r="B378" s="152">
        <v>2020</v>
      </c>
      <c r="C378" s="83">
        <v>9062</v>
      </c>
      <c r="D378" s="83">
        <v>5294</v>
      </c>
      <c r="E378" s="83" t="s">
        <v>943</v>
      </c>
      <c r="F378" s="83">
        <v>17255</v>
      </c>
      <c r="G378" s="83" t="s">
        <v>944</v>
      </c>
      <c r="H378" s="83">
        <v>1026</v>
      </c>
      <c r="I378" s="83">
        <v>1012</v>
      </c>
      <c r="J378" s="83">
        <v>18724</v>
      </c>
      <c r="K378" s="292">
        <v>277006</v>
      </c>
      <c r="L378" s="83">
        <v>22228</v>
      </c>
      <c r="M378" s="83">
        <v>2057</v>
      </c>
      <c r="N378" s="83" t="s">
        <v>945</v>
      </c>
      <c r="O378" s="83">
        <v>121</v>
      </c>
      <c r="P378" s="83">
        <v>16899</v>
      </c>
      <c r="Q378" s="83">
        <v>385205</v>
      </c>
      <c r="R378" s="83">
        <v>3199</v>
      </c>
      <c r="S378" s="83">
        <v>5904</v>
      </c>
      <c r="T378" s="83">
        <v>596776</v>
      </c>
      <c r="U378" s="83">
        <v>3108771</v>
      </c>
      <c r="V378" s="84">
        <v>18904852</v>
      </c>
    </row>
    <row r="379" spans="2:22" ht="15" x14ac:dyDescent="0.25">
      <c r="B379" s="152">
        <v>2021</v>
      </c>
      <c r="C379" s="83">
        <v>9661</v>
      </c>
      <c r="D379" s="83">
        <v>5546</v>
      </c>
      <c r="E379" s="83" t="s">
        <v>960</v>
      </c>
      <c r="F379" s="83">
        <v>19165</v>
      </c>
      <c r="G379" s="83" t="s">
        <v>961</v>
      </c>
      <c r="H379" s="83">
        <v>1019</v>
      </c>
      <c r="I379" s="83" t="s">
        <v>962</v>
      </c>
      <c r="J379" s="83">
        <v>20024</v>
      </c>
      <c r="K379" s="292">
        <v>292795</v>
      </c>
      <c r="L379" s="83">
        <v>22105</v>
      </c>
      <c r="M379" s="83">
        <v>2154</v>
      </c>
      <c r="N379" s="83" t="s">
        <v>963</v>
      </c>
      <c r="O379" s="83">
        <v>116</v>
      </c>
      <c r="P379" s="83">
        <v>18223</v>
      </c>
      <c r="Q379" s="83">
        <v>390808</v>
      </c>
      <c r="R379" s="83">
        <v>3386</v>
      </c>
      <c r="S379" s="83">
        <v>6387</v>
      </c>
      <c r="T379" s="83">
        <v>638345</v>
      </c>
      <c r="U379" s="83">
        <v>3240147</v>
      </c>
      <c r="V379" s="84">
        <v>19703812</v>
      </c>
    </row>
    <row r="380" spans="2:22" ht="15" x14ac:dyDescent="0.25">
      <c r="B380" s="152">
        <v>2022</v>
      </c>
      <c r="C380" s="83">
        <v>10563</v>
      </c>
      <c r="D380" s="83">
        <v>5944</v>
      </c>
      <c r="E380" s="83" t="s">
        <v>967</v>
      </c>
      <c r="F380" s="83">
        <v>21099</v>
      </c>
      <c r="G380" s="83">
        <v>5515</v>
      </c>
      <c r="H380" s="83">
        <v>1009</v>
      </c>
      <c r="I380" s="83">
        <v>1054</v>
      </c>
      <c r="J380" s="83">
        <v>21538</v>
      </c>
      <c r="K380" s="292">
        <v>310633</v>
      </c>
      <c r="L380" s="83">
        <v>23767</v>
      </c>
      <c r="M380" s="83">
        <v>2213</v>
      </c>
      <c r="N380" s="83" t="s">
        <v>968</v>
      </c>
      <c r="O380" s="83">
        <v>114</v>
      </c>
      <c r="P380" s="83">
        <v>19990</v>
      </c>
      <c r="Q380" s="83">
        <v>423439</v>
      </c>
      <c r="R380" s="83">
        <v>3610</v>
      </c>
      <c r="S380" s="83">
        <v>6489</v>
      </c>
      <c r="T380" s="83">
        <v>664477</v>
      </c>
      <c r="U380" s="83">
        <v>3298118</v>
      </c>
      <c r="V380" s="84">
        <v>20159317</v>
      </c>
    </row>
    <row r="381" spans="2:22" ht="15.75" thickBot="1" x14ac:dyDescent="0.3">
      <c r="B381" s="356">
        <v>2023</v>
      </c>
      <c r="C381" s="286">
        <v>10423</v>
      </c>
      <c r="D381" s="286">
        <v>6186</v>
      </c>
      <c r="E381" s="286" t="s">
        <v>987</v>
      </c>
      <c r="F381" s="286">
        <v>21911</v>
      </c>
      <c r="G381" s="286">
        <v>5664</v>
      </c>
      <c r="H381" s="286">
        <v>987</v>
      </c>
      <c r="I381" s="286">
        <v>1086</v>
      </c>
      <c r="J381" s="286">
        <v>22224</v>
      </c>
      <c r="K381" s="342">
        <v>322394</v>
      </c>
      <c r="L381" s="286">
        <v>24979</v>
      </c>
      <c r="M381" s="286">
        <v>2231</v>
      </c>
      <c r="N381" s="286">
        <v>9316</v>
      </c>
      <c r="O381" s="286">
        <v>106</v>
      </c>
      <c r="P381" s="286" t="s">
        <v>988</v>
      </c>
      <c r="Q381" s="286">
        <v>427507</v>
      </c>
      <c r="R381" s="286">
        <v>3596</v>
      </c>
      <c r="S381" s="286">
        <v>6533</v>
      </c>
      <c r="T381" s="286">
        <v>688156</v>
      </c>
      <c r="U381" s="286">
        <v>3364458</v>
      </c>
      <c r="V381" s="340">
        <v>20733042</v>
      </c>
    </row>
    <row r="382" spans="2:22" x14ac:dyDescent="0.2">
      <c r="C382" s="10"/>
      <c r="D382" s="10"/>
      <c r="E382" s="10"/>
      <c r="F382" s="10"/>
      <c r="G382" s="10"/>
      <c r="H382" s="10"/>
      <c r="I382" s="10"/>
      <c r="J382" s="10"/>
      <c r="K382" s="359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</row>
    <row r="383" spans="2:22" x14ac:dyDescent="0.2">
      <c r="K383" s="359"/>
    </row>
    <row r="384" spans="2:22" x14ac:dyDescent="0.2">
      <c r="K384" s="359"/>
    </row>
    <row r="385" spans="5:11" x14ac:dyDescent="0.2">
      <c r="K385" s="359"/>
    </row>
    <row r="386" spans="5:11" x14ac:dyDescent="0.2">
      <c r="K386" s="359"/>
    </row>
    <row r="391" spans="5:11" x14ac:dyDescent="0.2">
      <c r="E391" s="6"/>
    </row>
  </sheetData>
  <mergeCells count="2">
    <mergeCell ref="C84:E84"/>
    <mergeCell ref="F84:H84"/>
  </mergeCells>
  <phoneticPr fontId="11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X233"/>
  <sheetViews>
    <sheetView workbookViewId="0">
      <selection activeCell="R24" sqref="R24:S24"/>
    </sheetView>
  </sheetViews>
  <sheetFormatPr baseColWidth="10" defaultColWidth="11.42578125" defaultRowHeight="12.75" x14ac:dyDescent="0.2"/>
  <cols>
    <col min="1" max="1" width="36.42578125" style="25" customWidth="1"/>
    <col min="3" max="3" width="21.7109375" customWidth="1"/>
    <col min="5" max="5" width="9.85546875" customWidth="1"/>
    <col min="6" max="6" width="12.85546875" customWidth="1"/>
    <col min="7" max="8" width="13.28515625" customWidth="1"/>
    <col min="9" max="9" width="12.7109375" customWidth="1"/>
    <col min="10" max="10" width="10.5703125" customWidth="1"/>
    <col min="12" max="12" width="10.28515625" customWidth="1"/>
    <col min="13" max="13" width="9.5703125" customWidth="1"/>
    <col min="16" max="16" width="12.85546875" customWidth="1"/>
    <col min="17" max="17" width="14" customWidth="1"/>
    <col min="18" max="18" width="9.42578125" customWidth="1"/>
    <col min="19" max="19" width="10" customWidth="1"/>
    <col min="20" max="20" width="12" customWidth="1"/>
    <col min="21" max="21" width="13.85546875" customWidth="1"/>
  </cols>
  <sheetData>
    <row r="1" spans="1:20" ht="13.5" thickBot="1" x14ac:dyDescent="0.25"/>
    <row r="2" spans="1:20" ht="15.75" thickBot="1" x14ac:dyDescent="0.25">
      <c r="A2" s="143" t="s">
        <v>158</v>
      </c>
      <c r="D2" s="10"/>
      <c r="E2" s="10"/>
    </row>
    <row r="3" spans="1:20" ht="13.5" thickBot="1" x14ac:dyDescent="0.25">
      <c r="D3" s="10"/>
      <c r="E3" s="10"/>
    </row>
    <row r="4" spans="1:20" ht="30.75" thickBot="1" x14ac:dyDescent="0.3">
      <c r="A4" s="117" t="s">
        <v>866</v>
      </c>
    </row>
    <row r="5" spans="1:20" ht="15.75" customHeight="1" thickBot="1" x14ac:dyDescent="0.3">
      <c r="A5" s="97" t="s">
        <v>159</v>
      </c>
    </row>
    <row r="6" spans="1:20" ht="30.75" customHeight="1" thickBot="1" x14ac:dyDescent="0.3">
      <c r="A6" s="96" t="s">
        <v>160</v>
      </c>
      <c r="D6" s="169">
        <v>2007</v>
      </c>
      <c r="E6" s="175">
        <v>2008</v>
      </c>
      <c r="F6" s="175">
        <v>2009</v>
      </c>
      <c r="G6" s="175">
        <v>2010</v>
      </c>
      <c r="H6" s="175">
        <v>2011</v>
      </c>
      <c r="I6" s="175">
        <v>2012</v>
      </c>
      <c r="J6" s="175">
        <v>2013</v>
      </c>
      <c r="K6" s="175">
        <v>2014</v>
      </c>
      <c r="L6" s="175">
        <v>2015</v>
      </c>
      <c r="M6" s="175">
        <v>2016</v>
      </c>
      <c r="N6" s="175">
        <v>2017</v>
      </c>
      <c r="O6" s="175">
        <v>2019</v>
      </c>
      <c r="P6" s="175">
        <v>2020</v>
      </c>
      <c r="Q6" s="175">
        <v>2021</v>
      </c>
      <c r="R6" s="175">
        <v>2022</v>
      </c>
      <c r="S6" s="175">
        <v>2023</v>
      </c>
      <c r="T6" s="176" t="s">
        <v>135</v>
      </c>
    </row>
    <row r="7" spans="1:20" ht="15" x14ac:dyDescent="0.25">
      <c r="C7" s="139" t="s">
        <v>170</v>
      </c>
      <c r="D7" s="174">
        <v>27</v>
      </c>
      <c r="E7" s="147">
        <v>70</v>
      </c>
      <c r="F7" s="147">
        <v>37</v>
      </c>
      <c r="G7" s="147">
        <v>12</v>
      </c>
      <c r="H7" s="147">
        <v>3</v>
      </c>
      <c r="I7" s="147">
        <v>20</v>
      </c>
      <c r="J7" s="147">
        <v>22</v>
      </c>
      <c r="K7" s="147">
        <v>43</v>
      </c>
      <c r="L7" s="147">
        <v>71</v>
      </c>
      <c r="M7" s="147">
        <v>79</v>
      </c>
      <c r="N7" s="147">
        <v>62</v>
      </c>
      <c r="O7" s="147">
        <v>63</v>
      </c>
      <c r="P7" s="147">
        <v>24</v>
      </c>
      <c r="Q7" s="147">
        <v>51</v>
      </c>
      <c r="R7" s="147">
        <v>42</v>
      </c>
      <c r="S7" s="147">
        <v>42</v>
      </c>
      <c r="T7" s="147">
        <f>SUM(D7:S7)</f>
        <v>668</v>
      </c>
    </row>
    <row r="8" spans="1:20" ht="15" x14ac:dyDescent="0.25">
      <c r="C8" s="172" t="s">
        <v>171</v>
      </c>
      <c r="D8" s="136">
        <v>0</v>
      </c>
      <c r="E8" s="85">
        <v>0</v>
      </c>
      <c r="F8" s="85">
        <v>1</v>
      </c>
      <c r="G8" s="85">
        <v>2</v>
      </c>
      <c r="H8" s="85"/>
      <c r="I8" s="85">
        <v>0</v>
      </c>
      <c r="J8" s="85">
        <v>1</v>
      </c>
      <c r="K8" s="85">
        <v>0</v>
      </c>
      <c r="L8" s="85">
        <v>0</v>
      </c>
      <c r="M8" s="85">
        <v>0</v>
      </c>
      <c r="N8" s="85">
        <v>0</v>
      </c>
      <c r="O8" s="85">
        <v>1</v>
      </c>
      <c r="P8" s="85">
        <v>0</v>
      </c>
      <c r="Q8" s="85">
        <v>1</v>
      </c>
      <c r="R8" s="85">
        <v>0</v>
      </c>
      <c r="S8" s="85">
        <v>1</v>
      </c>
      <c r="T8" s="147">
        <f t="shared" ref="T8:T22" si="0">SUM(D8:S8)</f>
        <v>7</v>
      </c>
    </row>
    <row r="9" spans="1:20" ht="30" x14ac:dyDescent="0.25">
      <c r="C9" s="172" t="s">
        <v>172</v>
      </c>
      <c r="D9" s="136">
        <v>16</v>
      </c>
      <c r="E9" s="85">
        <v>15</v>
      </c>
      <c r="F9" s="85">
        <v>25</v>
      </c>
      <c r="G9" s="85">
        <v>11</v>
      </c>
      <c r="H9" s="85">
        <v>12</v>
      </c>
      <c r="I9" s="85">
        <v>18</v>
      </c>
      <c r="J9" s="85">
        <v>36</v>
      </c>
      <c r="K9" s="85">
        <v>22</v>
      </c>
      <c r="L9" s="85">
        <v>27</v>
      </c>
      <c r="M9" s="85">
        <v>38</v>
      </c>
      <c r="N9" s="85">
        <v>36</v>
      </c>
      <c r="O9" s="85">
        <v>17</v>
      </c>
      <c r="P9" s="85">
        <v>32</v>
      </c>
      <c r="Q9" s="85">
        <v>18</v>
      </c>
      <c r="R9" s="85">
        <v>21</v>
      </c>
      <c r="S9" s="85">
        <v>13</v>
      </c>
      <c r="T9" s="147">
        <f t="shared" si="0"/>
        <v>357</v>
      </c>
    </row>
    <row r="10" spans="1:20" ht="30" x14ac:dyDescent="0.25">
      <c r="C10" s="172" t="s">
        <v>173</v>
      </c>
      <c r="D10" s="136">
        <v>41</v>
      </c>
      <c r="E10" s="85">
        <v>41</v>
      </c>
      <c r="F10" s="85">
        <v>53</v>
      </c>
      <c r="G10" s="85">
        <v>53</v>
      </c>
      <c r="H10" s="85">
        <v>28</v>
      </c>
      <c r="I10" s="85">
        <v>67</v>
      </c>
      <c r="J10" s="85">
        <v>100</v>
      </c>
      <c r="K10" s="85">
        <v>99</v>
      </c>
      <c r="L10" s="85">
        <v>96</v>
      </c>
      <c r="M10" s="85">
        <v>104</v>
      </c>
      <c r="N10" s="85">
        <v>113</v>
      </c>
      <c r="O10" s="85">
        <v>72</v>
      </c>
      <c r="P10" s="85">
        <v>77</v>
      </c>
      <c r="Q10" s="85">
        <v>76</v>
      </c>
      <c r="R10" s="85">
        <v>103</v>
      </c>
      <c r="S10" s="85">
        <v>90</v>
      </c>
      <c r="T10" s="147">
        <f t="shared" si="0"/>
        <v>1213</v>
      </c>
    </row>
    <row r="11" spans="1:20" ht="30" x14ac:dyDescent="0.25">
      <c r="C11" s="172" t="s">
        <v>174</v>
      </c>
      <c r="D11" s="136">
        <v>72</v>
      </c>
      <c r="E11" s="85">
        <v>172</v>
      </c>
      <c r="F11" s="85">
        <v>263</v>
      </c>
      <c r="G11" s="85">
        <v>120</v>
      </c>
      <c r="H11" s="85">
        <v>79</v>
      </c>
      <c r="I11" s="85">
        <v>451</v>
      </c>
      <c r="J11" s="85">
        <v>467</v>
      </c>
      <c r="K11" s="85">
        <v>496</v>
      </c>
      <c r="L11" s="85">
        <v>392</v>
      </c>
      <c r="M11" s="85">
        <v>345</v>
      </c>
      <c r="N11" s="85">
        <v>356</v>
      </c>
      <c r="O11" s="85">
        <v>286</v>
      </c>
      <c r="P11" s="85">
        <v>285</v>
      </c>
      <c r="Q11" s="85">
        <v>304</v>
      </c>
      <c r="R11" s="85">
        <v>256</v>
      </c>
      <c r="S11" s="85">
        <v>214</v>
      </c>
      <c r="T11" s="147">
        <f t="shared" si="0"/>
        <v>4558</v>
      </c>
    </row>
    <row r="12" spans="1:20" ht="30" x14ac:dyDescent="0.25">
      <c r="C12" s="172" t="s">
        <v>175</v>
      </c>
      <c r="D12" s="136">
        <v>238</v>
      </c>
      <c r="E12" s="85">
        <v>612</v>
      </c>
      <c r="F12" s="85">
        <v>716</v>
      </c>
      <c r="G12" s="85">
        <v>145</v>
      </c>
      <c r="H12" s="85">
        <v>62</v>
      </c>
      <c r="I12" s="85">
        <v>714</v>
      </c>
      <c r="J12" s="85">
        <v>740</v>
      </c>
      <c r="K12" s="85">
        <v>858</v>
      </c>
      <c r="L12" s="85">
        <v>801</v>
      </c>
      <c r="M12" s="85">
        <v>739</v>
      </c>
      <c r="N12" s="85">
        <v>580</v>
      </c>
      <c r="O12" s="85">
        <v>537</v>
      </c>
      <c r="P12" s="85">
        <v>339</v>
      </c>
      <c r="Q12" s="85">
        <v>448</v>
      </c>
      <c r="R12" s="85">
        <v>379</v>
      </c>
      <c r="S12" s="85">
        <v>337</v>
      </c>
      <c r="T12" s="147">
        <f t="shared" si="0"/>
        <v>8245</v>
      </c>
    </row>
    <row r="13" spans="1:20" ht="15" x14ac:dyDescent="0.25">
      <c r="C13" s="172" t="s">
        <v>176</v>
      </c>
      <c r="D13" s="136">
        <v>38</v>
      </c>
      <c r="E13" s="85">
        <v>55</v>
      </c>
      <c r="F13" s="85">
        <v>44</v>
      </c>
      <c r="G13" s="85">
        <v>30</v>
      </c>
      <c r="H13" s="85">
        <v>16</v>
      </c>
      <c r="I13" s="85">
        <v>80</v>
      </c>
      <c r="J13" s="85">
        <v>92</v>
      </c>
      <c r="K13" s="85">
        <v>89</v>
      </c>
      <c r="L13" s="85">
        <v>113</v>
      </c>
      <c r="M13" s="85">
        <v>91</v>
      </c>
      <c r="N13" s="85">
        <v>86</v>
      </c>
      <c r="O13" s="85">
        <v>95</v>
      </c>
      <c r="P13" s="85">
        <v>64</v>
      </c>
      <c r="Q13" s="85">
        <v>65</v>
      </c>
      <c r="R13" s="85">
        <v>78</v>
      </c>
      <c r="S13" s="85">
        <v>74</v>
      </c>
      <c r="T13" s="147">
        <f t="shared" si="0"/>
        <v>1110</v>
      </c>
    </row>
    <row r="14" spans="1:20" ht="15.75" customHeight="1" x14ac:dyDescent="0.25">
      <c r="C14" s="172" t="s">
        <v>177</v>
      </c>
      <c r="D14" s="136">
        <v>0</v>
      </c>
      <c r="E14" s="85">
        <v>0</v>
      </c>
      <c r="F14" s="85"/>
      <c r="G14" s="85"/>
      <c r="H14" s="85">
        <v>1</v>
      </c>
      <c r="I14" s="85">
        <v>1</v>
      </c>
      <c r="J14" s="85">
        <v>0</v>
      </c>
      <c r="K14" s="85">
        <v>1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2</v>
      </c>
      <c r="S14" s="85">
        <v>0</v>
      </c>
      <c r="T14" s="147">
        <f t="shared" si="0"/>
        <v>5</v>
      </c>
    </row>
    <row r="15" spans="1:20" s="3" customFormat="1" ht="15" x14ac:dyDescent="0.25">
      <c r="A15" s="22"/>
      <c r="C15" s="172" t="s">
        <v>178</v>
      </c>
      <c r="D15" s="136">
        <v>106</v>
      </c>
      <c r="E15" s="85">
        <v>124</v>
      </c>
      <c r="F15" s="85">
        <v>246</v>
      </c>
      <c r="G15" s="85">
        <v>334</v>
      </c>
      <c r="H15" s="85">
        <v>247</v>
      </c>
      <c r="I15" s="85">
        <v>505</v>
      </c>
      <c r="J15" s="85">
        <v>590</v>
      </c>
      <c r="K15" s="85">
        <v>611</v>
      </c>
      <c r="L15" s="85">
        <v>624</v>
      </c>
      <c r="M15" s="85">
        <v>636</v>
      </c>
      <c r="N15" s="85">
        <v>570</v>
      </c>
      <c r="O15" s="85">
        <v>535</v>
      </c>
      <c r="P15" s="85">
        <v>364</v>
      </c>
      <c r="Q15" s="85">
        <v>566</v>
      </c>
      <c r="R15" s="85">
        <v>463</v>
      </c>
      <c r="S15" s="85">
        <v>500</v>
      </c>
      <c r="T15" s="147">
        <f t="shared" si="0"/>
        <v>7021</v>
      </c>
    </row>
    <row r="16" spans="1:20" ht="15" x14ac:dyDescent="0.25">
      <c r="C16" s="172" t="s">
        <v>179</v>
      </c>
      <c r="D16" s="136">
        <v>14</v>
      </c>
      <c r="E16" s="85">
        <v>10</v>
      </c>
      <c r="F16" s="85">
        <v>11</v>
      </c>
      <c r="G16" s="85">
        <v>12</v>
      </c>
      <c r="H16" s="85">
        <v>21</v>
      </c>
      <c r="I16" s="85">
        <v>20</v>
      </c>
      <c r="J16" s="85">
        <v>15</v>
      </c>
      <c r="K16" s="85">
        <v>33</v>
      </c>
      <c r="L16" s="85">
        <v>30</v>
      </c>
      <c r="M16" s="85">
        <v>54</v>
      </c>
      <c r="N16" s="85">
        <v>54</v>
      </c>
      <c r="O16" s="85">
        <v>26</v>
      </c>
      <c r="P16" s="85">
        <v>24</v>
      </c>
      <c r="Q16" s="85">
        <v>46</v>
      </c>
      <c r="R16" s="85">
        <v>37</v>
      </c>
      <c r="S16" s="85">
        <v>44</v>
      </c>
      <c r="T16" s="147">
        <f t="shared" si="0"/>
        <v>451</v>
      </c>
    </row>
    <row r="17" spans="1:21" ht="45" x14ac:dyDescent="0.25">
      <c r="C17" s="172" t="s">
        <v>180</v>
      </c>
      <c r="D17" s="136">
        <v>12</v>
      </c>
      <c r="E17" s="85">
        <v>12</v>
      </c>
      <c r="F17" s="85">
        <v>7</v>
      </c>
      <c r="G17" s="85">
        <v>11</v>
      </c>
      <c r="H17" s="85">
        <v>5</v>
      </c>
      <c r="I17" s="85">
        <v>4</v>
      </c>
      <c r="J17" s="85">
        <v>3</v>
      </c>
      <c r="K17" s="85">
        <v>7</v>
      </c>
      <c r="L17" s="85">
        <v>8</v>
      </c>
      <c r="M17" s="85">
        <v>6</v>
      </c>
      <c r="N17" s="85">
        <v>5</v>
      </c>
      <c r="O17" s="85">
        <v>8</v>
      </c>
      <c r="P17" s="85">
        <v>5</v>
      </c>
      <c r="Q17" s="85">
        <v>9</v>
      </c>
      <c r="R17" s="85">
        <v>3</v>
      </c>
      <c r="S17" s="85">
        <v>5</v>
      </c>
      <c r="T17" s="147">
        <f t="shared" si="0"/>
        <v>110</v>
      </c>
    </row>
    <row r="18" spans="1:21" s="7" customFormat="1" ht="30" x14ac:dyDescent="0.25">
      <c r="A18" s="45"/>
      <c r="C18" s="172" t="s">
        <v>181</v>
      </c>
      <c r="D18" s="136">
        <v>11</v>
      </c>
      <c r="E18" s="85">
        <v>17</v>
      </c>
      <c r="F18" s="85">
        <v>18</v>
      </c>
      <c r="G18" s="85">
        <v>5</v>
      </c>
      <c r="H18" s="85">
        <v>15</v>
      </c>
      <c r="I18" s="85">
        <v>6</v>
      </c>
      <c r="J18" s="85">
        <v>6</v>
      </c>
      <c r="K18" s="85">
        <v>23</v>
      </c>
      <c r="L18" s="85">
        <v>11</v>
      </c>
      <c r="M18" s="85">
        <v>9</v>
      </c>
      <c r="N18" s="85">
        <v>8</v>
      </c>
      <c r="O18" s="85">
        <v>11</v>
      </c>
      <c r="P18" s="85">
        <v>4</v>
      </c>
      <c r="Q18" s="85">
        <v>10</v>
      </c>
      <c r="R18" s="85">
        <v>7</v>
      </c>
      <c r="S18" s="85">
        <v>10</v>
      </c>
      <c r="T18" s="147">
        <f t="shared" si="0"/>
        <v>171</v>
      </c>
    </row>
    <row r="19" spans="1:21" ht="15" x14ac:dyDescent="0.25">
      <c r="C19" s="172" t="s">
        <v>182</v>
      </c>
      <c r="D19" s="136">
        <v>183</v>
      </c>
      <c r="E19" s="85">
        <v>188</v>
      </c>
      <c r="F19" s="85">
        <v>179</v>
      </c>
      <c r="G19" s="85">
        <v>177</v>
      </c>
      <c r="H19" s="85">
        <v>172</v>
      </c>
      <c r="I19" s="85">
        <v>174</v>
      </c>
      <c r="J19" s="85">
        <v>196</v>
      </c>
      <c r="K19" s="85">
        <v>189</v>
      </c>
      <c r="L19" s="85">
        <v>173</v>
      </c>
      <c r="M19" s="85">
        <v>193</v>
      </c>
      <c r="N19" s="85">
        <v>188</v>
      </c>
      <c r="O19" s="85">
        <v>175</v>
      </c>
      <c r="P19" s="85">
        <v>37</v>
      </c>
      <c r="Q19" s="85">
        <v>56</v>
      </c>
      <c r="R19" s="85">
        <v>166</v>
      </c>
      <c r="S19" s="85">
        <v>166</v>
      </c>
      <c r="T19" s="147">
        <f t="shared" si="0"/>
        <v>2612</v>
      </c>
    </row>
    <row r="20" spans="1:21" ht="15" x14ac:dyDescent="0.25">
      <c r="C20" s="172" t="s">
        <v>183</v>
      </c>
      <c r="D20" s="136">
        <v>52</v>
      </c>
      <c r="E20" s="85">
        <v>74</v>
      </c>
      <c r="F20" s="85">
        <v>59</v>
      </c>
      <c r="G20" s="85">
        <v>32</v>
      </c>
      <c r="H20" s="85">
        <v>21</v>
      </c>
      <c r="I20" s="85">
        <v>23</v>
      </c>
      <c r="J20" s="85">
        <v>32</v>
      </c>
      <c r="K20" s="85">
        <v>41</v>
      </c>
      <c r="L20" s="85">
        <v>42</v>
      </c>
      <c r="M20" s="85">
        <v>50</v>
      </c>
      <c r="N20" s="85">
        <v>32</v>
      </c>
      <c r="O20" s="85">
        <v>48</v>
      </c>
      <c r="P20" s="85">
        <v>22</v>
      </c>
      <c r="Q20" s="85">
        <v>35</v>
      </c>
      <c r="R20" s="85">
        <v>25</v>
      </c>
      <c r="S20" s="85">
        <v>34</v>
      </c>
      <c r="T20" s="147">
        <f t="shared" si="0"/>
        <v>622</v>
      </c>
    </row>
    <row r="21" spans="1:21" ht="30" x14ac:dyDescent="0.25">
      <c r="C21" s="172" t="s">
        <v>184</v>
      </c>
      <c r="D21" s="136">
        <v>33</v>
      </c>
      <c r="E21" s="85">
        <v>38</v>
      </c>
      <c r="F21" s="85">
        <v>58</v>
      </c>
      <c r="G21" s="85">
        <v>37</v>
      </c>
      <c r="H21" s="85">
        <v>31</v>
      </c>
      <c r="I21" s="85">
        <v>58</v>
      </c>
      <c r="J21" s="85">
        <v>95</v>
      </c>
      <c r="K21" s="85">
        <v>125</v>
      </c>
      <c r="L21" s="85">
        <v>135</v>
      </c>
      <c r="M21" s="85">
        <v>124</v>
      </c>
      <c r="N21" s="85">
        <v>124</v>
      </c>
      <c r="O21" s="85">
        <v>105</v>
      </c>
      <c r="P21" s="85">
        <v>77</v>
      </c>
      <c r="Q21" s="85">
        <v>74</v>
      </c>
      <c r="R21" s="85">
        <v>91</v>
      </c>
      <c r="S21" s="85">
        <v>84</v>
      </c>
      <c r="T21" s="147">
        <f t="shared" si="0"/>
        <v>1289</v>
      </c>
    </row>
    <row r="22" spans="1:21" ht="15" x14ac:dyDescent="0.25">
      <c r="C22" s="172" t="s">
        <v>185</v>
      </c>
      <c r="D22" s="136">
        <v>161</v>
      </c>
      <c r="E22" s="85">
        <v>480</v>
      </c>
      <c r="F22" s="85">
        <v>545</v>
      </c>
      <c r="G22" s="85">
        <v>111</v>
      </c>
      <c r="H22" s="85">
        <v>52</v>
      </c>
      <c r="I22" s="85">
        <v>426</v>
      </c>
      <c r="J22" s="85">
        <v>440</v>
      </c>
      <c r="K22" s="85">
        <v>538</v>
      </c>
      <c r="L22" s="85">
        <v>576</v>
      </c>
      <c r="M22" s="85">
        <v>542</v>
      </c>
      <c r="N22" s="85">
        <v>522</v>
      </c>
      <c r="O22" s="85">
        <v>568</v>
      </c>
      <c r="P22" s="85">
        <v>403</v>
      </c>
      <c r="Q22" s="85">
        <v>531</v>
      </c>
      <c r="R22" s="85">
        <v>524</v>
      </c>
      <c r="S22" s="85">
        <v>534</v>
      </c>
      <c r="T22" s="147">
        <f t="shared" si="0"/>
        <v>6953</v>
      </c>
    </row>
    <row r="23" spans="1:21" ht="15" x14ac:dyDescent="0.25">
      <c r="C23" s="364" t="s">
        <v>1000</v>
      </c>
      <c r="D23" s="276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>
        <v>11</v>
      </c>
      <c r="T23" s="147">
        <f>SUM(D23:S23)</f>
        <v>11</v>
      </c>
    </row>
    <row r="24" spans="1:21" ht="15.75" thickBot="1" x14ac:dyDescent="0.3">
      <c r="C24" s="173" t="s">
        <v>186</v>
      </c>
      <c r="D24" s="171">
        <f t="shared" ref="D24:K24" si="1">SUM(D7:D22)</f>
        <v>1004</v>
      </c>
      <c r="E24" s="101">
        <f t="shared" si="1"/>
        <v>1908</v>
      </c>
      <c r="F24" s="101">
        <f t="shared" si="1"/>
        <v>2262</v>
      </c>
      <c r="G24" s="101">
        <f t="shared" si="1"/>
        <v>1092</v>
      </c>
      <c r="H24" s="101">
        <f t="shared" si="1"/>
        <v>765</v>
      </c>
      <c r="I24" s="101">
        <f t="shared" si="1"/>
        <v>2567</v>
      </c>
      <c r="J24" s="101">
        <f t="shared" si="1"/>
        <v>2835</v>
      </c>
      <c r="K24" s="101">
        <f t="shared" si="1"/>
        <v>3175</v>
      </c>
      <c r="L24" s="101">
        <v>3099</v>
      </c>
      <c r="M24" s="101">
        <v>3010</v>
      </c>
      <c r="N24" s="101">
        <v>2736</v>
      </c>
      <c r="O24" s="101">
        <v>2549</v>
      </c>
      <c r="P24" s="101">
        <v>1757</v>
      </c>
      <c r="Q24" s="101">
        <v>2290</v>
      </c>
      <c r="R24" s="101">
        <v>2197</v>
      </c>
      <c r="S24" s="101">
        <v>2159</v>
      </c>
      <c r="T24" s="101">
        <f>SUM(D24:S24)</f>
        <v>35405</v>
      </c>
    </row>
    <row r="26" spans="1:21" ht="13.5" thickBot="1" x14ac:dyDescent="0.25"/>
    <row r="27" spans="1:21" ht="30.75" thickBot="1" x14ac:dyDescent="0.3">
      <c r="A27" s="117" t="s">
        <v>765</v>
      </c>
    </row>
    <row r="28" spans="1:21" s="3" customFormat="1" ht="30" x14ac:dyDescent="0.25">
      <c r="A28" s="108" t="s">
        <v>161</v>
      </c>
    </row>
    <row r="29" spans="1:21" ht="45.75" thickBot="1" x14ac:dyDescent="0.3">
      <c r="A29" s="96" t="s">
        <v>909</v>
      </c>
    </row>
    <row r="30" spans="1:21" ht="30" x14ac:dyDescent="0.25">
      <c r="B30" s="178"/>
      <c r="C30" s="104" t="s">
        <v>101</v>
      </c>
      <c r="D30" s="104" t="s">
        <v>102</v>
      </c>
      <c r="E30" s="104" t="s">
        <v>103</v>
      </c>
      <c r="F30" s="104" t="s">
        <v>105</v>
      </c>
      <c r="G30" s="104" t="s">
        <v>106</v>
      </c>
      <c r="H30" s="104" t="s">
        <v>107</v>
      </c>
      <c r="I30" s="104" t="s">
        <v>109</v>
      </c>
      <c r="J30" s="104" t="s">
        <v>440</v>
      </c>
      <c r="K30" s="104" t="s">
        <v>110</v>
      </c>
      <c r="L30" s="104" t="s">
        <v>442</v>
      </c>
      <c r="M30" s="104" t="s">
        <v>111</v>
      </c>
      <c r="N30" s="104" t="s">
        <v>112</v>
      </c>
      <c r="O30" s="104" t="s">
        <v>113</v>
      </c>
      <c r="P30" s="104" t="s">
        <v>114</v>
      </c>
      <c r="Q30" s="104" t="s">
        <v>115</v>
      </c>
      <c r="R30" s="104" t="s">
        <v>104</v>
      </c>
      <c r="S30" s="104" t="s">
        <v>108</v>
      </c>
      <c r="T30" s="104" t="s">
        <v>98</v>
      </c>
      <c r="U30" s="105" t="s">
        <v>99</v>
      </c>
    </row>
    <row r="31" spans="1:21" ht="15" x14ac:dyDescent="0.25">
      <c r="A31" s="45"/>
      <c r="B31" s="93">
        <v>2000</v>
      </c>
      <c r="C31" s="85">
        <v>1515</v>
      </c>
      <c r="D31" s="85">
        <v>1189</v>
      </c>
      <c r="E31" s="85">
        <v>146</v>
      </c>
      <c r="F31" s="85">
        <v>4050</v>
      </c>
      <c r="G31" s="85">
        <v>878</v>
      </c>
      <c r="H31" s="85">
        <v>211</v>
      </c>
      <c r="I31" s="85">
        <v>182</v>
      </c>
      <c r="J31" s="85">
        <v>6819</v>
      </c>
      <c r="K31" s="100">
        <v>36414</v>
      </c>
      <c r="L31" s="85">
        <v>4043</v>
      </c>
      <c r="M31" s="85">
        <v>418</v>
      </c>
      <c r="N31" s="85">
        <v>1544</v>
      </c>
      <c r="O31" s="85">
        <v>32</v>
      </c>
      <c r="P31" s="85">
        <v>5019</v>
      </c>
      <c r="Q31" s="85">
        <v>62460</v>
      </c>
      <c r="R31" s="85">
        <v>635</v>
      </c>
      <c r="S31" s="85">
        <v>1138</v>
      </c>
      <c r="T31" s="85">
        <v>105359</v>
      </c>
      <c r="U31" s="86">
        <v>534037</v>
      </c>
    </row>
    <row r="32" spans="1:21" ht="15" x14ac:dyDescent="0.25">
      <c r="B32" s="93">
        <v>2001</v>
      </c>
      <c r="C32" s="85">
        <v>1644</v>
      </c>
      <c r="D32" s="85">
        <v>1228</v>
      </c>
      <c r="E32" s="85">
        <v>152</v>
      </c>
      <c r="F32" s="85">
        <v>4317</v>
      </c>
      <c r="G32" s="85">
        <v>896</v>
      </c>
      <c r="H32" s="85">
        <v>225</v>
      </c>
      <c r="I32" s="85">
        <v>195</v>
      </c>
      <c r="J32" s="85">
        <v>7090</v>
      </c>
      <c r="K32" s="100">
        <v>36563</v>
      </c>
      <c r="L32" s="85">
        <v>4375</v>
      </c>
      <c r="M32" s="85">
        <v>448</v>
      </c>
      <c r="N32" s="85">
        <v>1631</v>
      </c>
      <c r="O32" s="85">
        <v>31</v>
      </c>
      <c r="P32" s="85">
        <v>5241</v>
      </c>
      <c r="Q32" s="85">
        <v>64036</v>
      </c>
      <c r="R32" s="85">
        <v>641</v>
      </c>
      <c r="S32" s="85">
        <v>1169</v>
      </c>
      <c r="T32" s="85">
        <v>107715</v>
      </c>
      <c r="U32" s="86">
        <v>534831</v>
      </c>
    </row>
    <row r="33" spans="2:21" ht="15" x14ac:dyDescent="0.25">
      <c r="B33" s="93">
        <v>2002</v>
      </c>
      <c r="C33" s="85">
        <v>1761</v>
      </c>
      <c r="D33" s="85">
        <v>1388</v>
      </c>
      <c r="E33" s="85">
        <v>161</v>
      </c>
      <c r="F33" s="85">
        <v>4755</v>
      </c>
      <c r="G33" s="85">
        <v>969</v>
      </c>
      <c r="H33" s="85">
        <v>230</v>
      </c>
      <c r="I33" s="85">
        <v>226</v>
      </c>
      <c r="J33" s="85">
        <v>7599</v>
      </c>
      <c r="K33" s="100">
        <v>38113</v>
      </c>
      <c r="L33" s="85">
        <v>4896</v>
      </c>
      <c r="M33" s="85">
        <v>470</v>
      </c>
      <c r="N33" s="85">
        <v>1873</v>
      </c>
      <c r="O33" s="85">
        <v>32</v>
      </c>
      <c r="P33" s="85">
        <v>5542</v>
      </c>
      <c r="Q33" s="85">
        <v>68015</v>
      </c>
      <c r="R33" s="85">
        <v>701</v>
      </c>
      <c r="S33" s="85">
        <v>1281</v>
      </c>
      <c r="T33" s="85">
        <v>115526</v>
      </c>
      <c r="U33" s="86">
        <v>539872</v>
      </c>
    </row>
    <row r="34" spans="2:21" ht="15" x14ac:dyDescent="0.25">
      <c r="B34" s="93">
        <v>2003</v>
      </c>
      <c r="C34" s="85">
        <v>1992</v>
      </c>
      <c r="D34" s="85">
        <v>1587</v>
      </c>
      <c r="E34" s="85">
        <v>180</v>
      </c>
      <c r="F34" s="85">
        <v>5444</v>
      </c>
      <c r="G34" s="85">
        <v>1123</v>
      </c>
      <c r="H34" s="85">
        <v>254</v>
      </c>
      <c r="I34" s="85">
        <v>245</v>
      </c>
      <c r="J34" s="85">
        <v>8519</v>
      </c>
      <c r="K34" s="100">
        <v>43232</v>
      </c>
      <c r="L34" s="85">
        <v>5566</v>
      </c>
      <c r="M34" s="85">
        <v>526</v>
      </c>
      <c r="N34" s="85">
        <v>2135</v>
      </c>
      <c r="O34" s="85">
        <v>32</v>
      </c>
      <c r="P34" s="85">
        <v>6126</v>
      </c>
      <c r="Q34" s="85">
        <v>76961</v>
      </c>
      <c r="R34" s="85">
        <v>753</v>
      </c>
      <c r="S34" s="85">
        <v>1427</v>
      </c>
      <c r="T34" s="85">
        <v>130949</v>
      </c>
      <c r="U34" s="86">
        <v>619016</v>
      </c>
    </row>
    <row r="35" spans="2:21" ht="15" x14ac:dyDescent="0.25">
      <c r="B35" s="93">
        <v>2004</v>
      </c>
      <c r="C35" s="85">
        <v>2216</v>
      </c>
      <c r="D35" s="85">
        <v>1837</v>
      </c>
      <c r="E35" s="85">
        <v>173</v>
      </c>
      <c r="F35" s="85">
        <v>5750</v>
      </c>
      <c r="G35" s="85">
        <v>1253</v>
      </c>
      <c r="H35" s="85">
        <v>262</v>
      </c>
      <c r="I35" s="85">
        <v>275</v>
      </c>
      <c r="J35" s="85">
        <v>9180</v>
      </c>
      <c r="K35" s="100">
        <v>46142</v>
      </c>
      <c r="L35" s="85">
        <v>5971</v>
      </c>
      <c r="M35" s="85">
        <v>571</v>
      </c>
      <c r="N35" s="85">
        <v>2448</v>
      </c>
      <c r="O35" s="85">
        <v>30</v>
      </c>
      <c r="P35" s="85">
        <v>6584</v>
      </c>
      <c r="Q35" s="85">
        <v>82692</v>
      </c>
      <c r="R35" s="85">
        <v>834</v>
      </c>
      <c r="S35" s="85">
        <v>1627</v>
      </c>
      <c r="T35" s="85">
        <v>141991</v>
      </c>
      <c r="U35" s="86">
        <v>659671</v>
      </c>
    </row>
    <row r="36" spans="2:21" ht="15" x14ac:dyDescent="0.25">
      <c r="B36" s="93">
        <v>2005</v>
      </c>
      <c r="C36" s="85">
        <v>2471</v>
      </c>
      <c r="D36" s="85">
        <v>2022</v>
      </c>
      <c r="E36" s="85">
        <v>184</v>
      </c>
      <c r="F36" s="85">
        <v>6359</v>
      </c>
      <c r="G36" s="85">
        <v>1412</v>
      </c>
      <c r="H36" s="85">
        <v>286</v>
      </c>
      <c r="I36" s="85">
        <v>293</v>
      </c>
      <c r="J36" s="85">
        <v>10004</v>
      </c>
      <c r="K36" s="100">
        <v>53512</v>
      </c>
      <c r="L36" s="85">
        <v>6744</v>
      </c>
      <c r="M36" s="85">
        <v>629</v>
      </c>
      <c r="N36" s="85">
        <v>2601</v>
      </c>
      <c r="O36" s="85">
        <v>37</v>
      </c>
      <c r="P36" s="85">
        <v>7117</v>
      </c>
      <c r="Q36" s="85">
        <v>93671</v>
      </c>
      <c r="R36" s="85">
        <v>883</v>
      </c>
      <c r="S36" s="85">
        <v>1793</v>
      </c>
      <c r="T36" s="85">
        <v>158751</v>
      </c>
      <c r="U36" s="86">
        <v>745839</v>
      </c>
    </row>
    <row r="37" spans="2:21" ht="15" x14ac:dyDescent="0.25">
      <c r="B37" s="93">
        <v>2006</v>
      </c>
      <c r="C37" s="85">
        <v>2641</v>
      </c>
      <c r="D37" s="85">
        <v>2160</v>
      </c>
      <c r="E37" s="85">
        <v>185</v>
      </c>
      <c r="F37" s="85">
        <v>6563</v>
      </c>
      <c r="G37" s="85">
        <v>1544</v>
      </c>
      <c r="H37" s="85">
        <v>281</v>
      </c>
      <c r="I37" s="85">
        <v>310</v>
      </c>
      <c r="J37" s="85">
        <v>10326</v>
      </c>
      <c r="K37" s="100">
        <v>57516</v>
      </c>
      <c r="L37" s="85">
        <v>7138</v>
      </c>
      <c r="M37" s="85">
        <v>648</v>
      </c>
      <c r="N37" s="85">
        <v>2663</v>
      </c>
      <c r="O37" s="85">
        <v>38</v>
      </c>
      <c r="P37" s="85">
        <v>7359</v>
      </c>
      <c r="Q37" s="85">
        <v>99372</v>
      </c>
      <c r="R37" s="85">
        <v>940</v>
      </c>
      <c r="S37" s="85">
        <v>1951</v>
      </c>
      <c r="T37" s="85">
        <v>168442</v>
      </c>
      <c r="U37" s="86">
        <v>776507</v>
      </c>
    </row>
    <row r="38" spans="2:21" ht="15" x14ac:dyDescent="0.25">
      <c r="B38" s="93">
        <v>2007</v>
      </c>
      <c r="C38" s="85">
        <v>2848</v>
      </c>
      <c r="D38" s="85">
        <v>2299</v>
      </c>
      <c r="E38" s="85">
        <v>193</v>
      </c>
      <c r="F38" s="85">
        <v>6921</v>
      </c>
      <c r="G38" s="85">
        <v>1672</v>
      </c>
      <c r="H38" s="85">
        <v>285</v>
      </c>
      <c r="I38" s="85">
        <v>335</v>
      </c>
      <c r="J38" s="85">
        <v>10735</v>
      </c>
      <c r="K38" s="100">
        <v>60983</v>
      </c>
      <c r="L38" s="85">
        <v>7528</v>
      </c>
      <c r="M38" s="85">
        <v>693</v>
      </c>
      <c r="N38" s="85">
        <v>2882</v>
      </c>
      <c r="O38" s="85">
        <v>36</v>
      </c>
      <c r="P38" s="85">
        <v>7503</v>
      </c>
      <c r="Q38" s="85">
        <v>104913</v>
      </c>
      <c r="R38" s="85">
        <v>1010</v>
      </c>
      <c r="S38" s="85">
        <v>2108</v>
      </c>
      <c r="T38" s="85">
        <v>177938</v>
      </c>
      <c r="U38" s="86">
        <v>816709</v>
      </c>
    </row>
    <row r="39" spans="2:21" ht="15" x14ac:dyDescent="0.25">
      <c r="B39" s="93">
        <v>2008</v>
      </c>
      <c r="C39" s="85">
        <v>2893</v>
      </c>
      <c r="D39" s="85">
        <v>2203</v>
      </c>
      <c r="E39" s="85">
        <v>182</v>
      </c>
      <c r="F39" s="85">
        <v>6719</v>
      </c>
      <c r="G39" s="85">
        <v>1602</v>
      </c>
      <c r="H39" s="85">
        <v>309</v>
      </c>
      <c r="I39" s="85">
        <v>357</v>
      </c>
      <c r="J39" s="85">
        <v>10557</v>
      </c>
      <c r="K39" s="100">
        <v>61914</v>
      </c>
      <c r="L39" s="85">
        <v>7364</v>
      </c>
      <c r="M39" s="85">
        <v>692</v>
      </c>
      <c r="N39" s="85">
        <v>2882</v>
      </c>
      <c r="O39" s="85">
        <v>37</v>
      </c>
      <c r="P39" s="85">
        <v>7288</v>
      </c>
      <c r="Q39" s="85">
        <v>104999</v>
      </c>
      <c r="R39" s="85">
        <v>986</v>
      </c>
      <c r="S39" s="85">
        <v>2064</v>
      </c>
      <c r="T39" s="85">
        <v>178001</v>
      </c>
      <c r="U39" s="86">
        <v>822996</v>
      </c>
    </row>
    <row r="40" spans="2:21" ht="15" x14ac:dyDescent="0.25">
      <c r="B40" s="93">
        <v>2009</v>
      </c>
      <c r="C40" s="85">
        <v>2900</v>
      </c>
      <c r="D40" s="85">
        <v>2181</v>
      </c>
      <c r="E40" s="85">
        <v>183</v>
      </c>
      <c r="F40" s="85">
        <v>6476</v>
      </c>
      <c r="G40" s="85">
        <v>1573</v>
      </c>
      <c r="H40" s="85">
        <v>331</v>
      </c>
      <c r="I40" s="85">
        <v>359</v>
      </c>
      <c r="J40" s="85">
        <v>10145</v>
      </c>
      <c r="K40" s="100">
        <v>62077</v>
      </c>
      <c r="L40" s="85">
        <v>7386</v>
      </c>
      <c r="M40" s="85">
        <v>710</v>
      </c>
      <c r="N40" s="85">
        <v>2904</v>
      </c>
      <c r="O40" s="85">
        <v>33</v>
      </c>
      <c r="P40" s="85">
        <v>7007</v>
      </c>
      <c r="Q40" s="85">
        <v>104265</v>
      </c>
      <c r="R40" s="85">
        <v>977</v>
      </c>
      <c r="S40" s="85">
        <v>2065</v>
      </c>
      <c r="T40" s="85">
        <v>177161</v>
      </c>
      <c r="U40" s="86">
        <v>821509</v>
      </c>
    </row>
    <row r="41" spans="2:21" ht="15" x14ac:dyDescent="0.25">
      <c r="B41" s="93">
        <v>2010</v>
      </c>
      <c r="C41" s="85">
        <v>3018</v>
      </c>
      <c r="D41" s="85">
        <v>2144</v>
      </c>
      <c r="E41" s="85">
        <v>181</v>
      </c>
      <c r="F41" s="85">
        <v>6664</v>
      </c>
      <c r="G41" s="85">
        <v>1585</v>
      </c>
      <c r="H41" s="85">
        <v>341</v>
      </c>
      <c r="I41" s="85">
        <v>357</v>
      </c>
      <c r="J41" s="85">
        <v>10257</v>
      </c>
      <c r="K41" s="100">
        <v>63981</v>
      </c>
      <c r="L41" s="85">
        <v>7544</v>
      </c>
      <c r="M41" s="85">
        <v>734</v>
      </c>
      <c r="N41" s="85">
        <v>2931</v>
      </c>
      <c r="O41" s="85">
        <v>27</v>
      </c>
      <c r="P41" s="85">
        <v>7071</v>
      </c>
      <c r="Q41" s="85">
        <v>106880</v>
      </c>
      <c r="R41" s="85">
        <v>993</v>
      </c>
      <c r="S41" s="85">
        <v>2087</v>
      </c>
      <c r="T41" s="85">
        <v>180575</v>
      </c>
      <c r="U41" s="86">
        <v>830697</v>
      </c>
    </row>
    <row r="42" spans="2:21" ht="15" x14ac:dyDescent="0.25">
      <c r="B42" s="93">
        <v>2011</v>
      </c>
      <c r="C42" s="85">
        <v>3010</v>
      </c>
      <c r="D42" s="85">
        <v>2076</v>
      </c>
      <c r="E42" s="85">
        <v>179</v>
      </c>
      <c r="F42" s="85">
        <v>6504</v>
      </c>
      <c r="G42" s="85">
        <v>1548</v>
      </c>
      <c r="H42" s="85">
        <v>336</v>
      </c>
      <c r="I42" s="85">
        <v>374</v>
      </c>
      <c r="J42" s="85">
        <v>10089</v>
      </c>
      <c r="K42" s="100">
        <v>64852</v>
      </c>
      <c r="L42" s="85">
        <v>7491</v>
      </c>
      <c r="M42" s="85">
        <v>736</v>
      </c>
      <c r="N42" s="85">
        <v>2918</v>
      </c>
      <c r="O42" s="85">
        <v>28</v>
      </c>
      <c r="P42" s="85">
        <v>6951</v>
      </c>
      <c r="Q42" s="85">
        <v>107092</v>
      </c>
      <c r="R42" s="85">
        <v>958</v>
      </c>
      <c r="S42" s="85">
        <v>2056</v>
      </c>
      <c r="T42" s="85">
        <v>179935</v>
      </c>
      <c r="U42" s="86">
        <v>828429</v>
      </c>
    </row>
    <row r="43" spans="2:21" ht="15" x14ac:dyDescent="0.25">
      <c r="B43" s="93">
        <v>2012</v>
      </c>
      <c r="C43" s="85">
        <v>3056</v>
      </c>
      <c r="D43" s="85">
        <v>2151</v>
      </c>
      <c r="E43" s="85">
        <v>173</v>
      </c>
      <c r="F43" s="85">
        <v>6744</v>
      </c>
      <c r="G43" s="85">
        <v>1514</v>
      </c>
      <c r="H43" s="85">
        <v>342</v>
      </c>
      <c r="I43" s="85">
        <v>376</v>
      </c>
      <c r="J43" s="85">
        <v>10426</v>
      </c>
      <c r="K43" s="100">
        <v>66330</v>
      </c>
      <c r="L43" s="85">
        <v>7815</v>
      </c>
      <c r="M43" s="85">
        <v>714</v>
      </c>
      <c r="N43" s="85">
        <v>2786</v>
      </c>
      <c r="O43" s="85">
        <v>25</v>
      </c>
      <c r="P43" s="85">
        <v>6956</v>
      </c>
      <c r="Q43" s="85">
        <v>109408</v>
      </c>
      <c r="R43" s="85">
        <v>977</v>
      </c>
      <c r="S43" s="85">
        <v>2063</v>
      </c>
      <c r="T43" s="85">
        <v>184042</v>
      </c>
      <c r="U43" s="86">
        <v>831768</v>
      </c>
    </row>
    <row r="44" spans="2:21" ht="15" x14ac:dyDescent="0.25">
      <c r="B44" s="93">
        <v>2013</v>
      </c>
      <c r="C44" s="85">
        <v>3875</v>
      </c>
      <c r="D44" s="85">
        <v>2445</v>
      </c>
      <c r="E44" s="85">
        <v>199</v>
      </c>
      <c r="F44" s="85">
        <v>7318</v>
      </c>
      <c r="G44" s="85">
        <v>1807</v>
      </c>
      <c r="H44" s="85">
        <v>344</v>
      </c>
      <c r="I44" s="85">
        <v>403</v>
      </c>
      <c r="J44" s="85">
        <v>10952</v>
      </c>
      <c r="K44" s="100">
        <v>64582</v>
      </c>
      <c r="L44" s="85">
        <v>8678</v>
      </c>
      <c r="M44" s="85">
        <v>769</v>
      </c>
      <c r="N44" s="85">
        <v>3707</v>
      </c>
      <c r="O44" s="85">
        <v>33</v>
      </c>
      <c r="P44" s="85">
        <v>7699</v>
      </c>
      <c r="Q44" s="85">
        <v>112811</v>
      </c>
      <c r="R44" s="85">
        <v>1057</v>
      </c>
      <c r="S44" s="85">
        <v>2248</v>
      </c>
      <c r="T44" s="85">
        <v>189554</v>
      </c>
      <c r="U44" s="86">
        <v>846853</v>
      </c>
    </row>
    <row r="45" spans="2:21" ht="15" x14ac:dyDescent="0.25">
      <c r="B45" s="93">
        <v>2014</v>
      </c>
      <c r="C45" s="85">
        <v>4035</v>
      </c>
      <c r="D45" s="85">
        <v>2581</v>
      </c>
      <c r="E45" s="85">
        <v>208</v>
      </c>
      <c r="F45" s="85">
        <v>7566</v>
      </c>
      <c r="G45" s="85">
        <v>1916</v>
      </c>
      <c r="H45" s="85">
        <v>361</v>
      </c>
      <c r="I45" s="85">
        <v>403</v>
      </c>
      <c r="J45" s="85">
        <v>11352</v>
      </c>
      <c r="K45" s="100">
        <v>67679</v>
      </c>
      <c r="L45" s="85">
        <v>9199</v>
      </c>
      <c r="M45" s="85">
        <v>793</v>
      </c>
      <c r="N45" s="85">
        <v>3969</v>
      </c>
      <c r="O45" s="85">
        <v>34</v>
      </c>
      <c r="P45" s="85">
        <v>8003</v>
      </c>
      <c r="Q45" s="85">
        <v>118099</v>
      </c>
      <c r="R45" s="85">
        <v>1076</v>
      </c>
      <c r="S45" s="85">
        <v>2395</v>
      </c>
      <c r="T45" s="85">
        <v>197876</v>
      </c>
      <c r="U45" s="86">
        <v>873284</v>
      </c>
    </row>
    <row r="46" spans="2:21" ht="15" x14ac:dyDescent="0.25">
      <c r="B46" s="93">
        <v>2015</v>
      </c>
      <c r="C46" s="85">
        <v>4131</v>
      </c>
      <c r="D46" s="85">
        <v>2679</v>
      </c>
      <c r="E46" s="85">
        <v>212</v>
      </c>
      <c r="F46" s="85">
        <v>7892</v>
      </c>
      <c r="G46" s="85">
        <v>2012</v>
      </c>
      <c r="H46" s="85">
        <v>391</v>
      </c>
      <c r="I46" s="85">
        <v>429</v>
      </c>
      <c r="J46" s="85">
        <v>11880</v>
      </c>
      <c r="K46" s="100">
        <v>70510</v>
      </c>
      <c r="L46" s="85">
        <v>9644</v>
      </c>
      <c r="M46" s="85">
        <v>832</v>
      </c>
      <c r="N46" s="85">
        <v>4130</v>
      </c>
      <c r="O46" s="85">
        <v>39</v>
      </c>
      <c r="P46" s="85">
        <v>8373</v>
      </c>
      <c r="Q46" s="85">
        <v>123154</v>
      </c>
      <c r="R46" s="85">
        <v>1164</v>
      </c>
      <c r="S46" s="85">
        <v>2542</v>
      </c>
      <c r="T46" s="85">
        <v>207251</v>
      </c>
      <c r="U46" s="86">
        <v>904170</v>
      </c>
    </row>
    <row r="47" spans="2:21" ht="15" x14ac:dyDescent="0.25">
      <c r="B47" s="93">
        <v>2016</v>
      </c>
      <c r="C47" s="85">
        <v>4264</v>
      </c>
      <c r="D47" s="85">
        <v>2724</v>
      </c>
      <c r="E47" s="85">
        <v>209</v>
      </c>
      <c r="F47" s="85">
        <v>8289</v>
      </c>
      <c r="G47" s="85">
        <v>2062</v>
      </c>
      <c r="H47" s="85">
        <v>403</v>
      </c>
      <c r="I47" s="85">
        <v>425</v>
      </c>
      <c r="J47" s="85">
        <v>12595</v>
      </c>
      <c r="K47" s="100">
        <v>73174</v>
      </c>
      <c r="L47" s="85">
        <v>10344</v>
      </c>
      <c r="M47" s="85">
        <v>828</v>
      </c>
      <c r="N47" s="85">
        <v>4389</v>
      </c>
      <c r="O47" s="85">
        <v>35</v>
      </c>
      <c r="P47" s="85">
        <v>8731</v>
      </c>
      <c r="Q47" s="85">
        <v>128404</v>
      </c>
      <c r="R47" s="85">
        <v>1192</v>
      </c>
      <c r="S47" s="85">
        <v>2701</v>
      </c>
      <c r="T47" s="85">
        <v>216309</v>
      </c>
      <c r="U47" s="86">
        <v>931190</v>
      </c>
    </row>
    <row r="48" spans="2:21" ht="15" x14ac:dyDescent="0.25">
      <c r="B48" s="93">
        <v>2017</v>
      </c>
      <c r="C48" s="85">
        <v>4390</v>
      </c>
      <c r="D48" s="85">
        <v>2787</v>
      </c>
      <c r="E48" s="85">
        <v>212</v>
      </c>
      <c r="F48" s="85">
        <v>8699</v>
      </c>
      <c r="G48" s="85">
        <v>2166</v>
      </c>
      <c r="H48" s="85">
        <v>416</v>
      </c>
      <c r="I48" s="85">
        <v>423</v>
      </c>
      <c r="J48" s="85">
        <v>12956</v>
      </c>
      <c r="K48" s="100">
        <v>74289</v>
      </c>
      <c r="L48" s="85">
        <v>10916</v>
      </c>
      <c r="M48" s="85">
        <v>867</v>
      </c>
      <c r="N48" s="85">
        <v>4594</v>
      </c>
      <c r="O48" s="85">
        <v>38</v>
      </c>
      <c r="P48" s="85">
        <v>8866</v>
      </c>
      <c r="Q48" s="85">
        <v>109273</v>
      </c>
      <c r="R48" s="85">
        <v>1223</v>
      </c>
      <c r="S48" s="85">
        <v>2762</v>
      </c>
      <c r="T48" s="85">
        <v>221734</v>
      </c>
      <c r="U48" s="86">
        <v>945109</v>
      </c>
    </row>
    <row r="49" spans="1:22" ht="15" x14ac:dyDescent="0.25">
      <c r="B49" s="93">
        <v>2018</v>
      </c>
      <c r="C49" s="85">
        <v>4795</v>
      </c>
      <c r="D49" s="85">
        <v>3028</v>
      </c>
      <c r="E49" s="85">
        <v>223</v>
      </c>
      <c r="F49" s="85">
        <v>9504</v>
      </c>
      <c r="G49" s="85">
        <v>2235</v>
      </c>
      <c r="H49" s="85">
        <v>422</v>
      </c>
      <c r="I49" s="85">
        <v>450</v>
      </c>
      <c r="J49" s="85">
        <v>13552</v>
      </c>
      <c r="K49" s="100">
        <v>77461</v>
      </c>
      <c r="L49" s="85">
        <v>11609</v>
      </c>
      <c r="M49" s="85">
        <v>927</v>
      </c>
      <c r="N49" s="85">
        <v>4915</v>
      </c>
      <c r="O49" s="85">
        <v>46</v>
      </c>
      <c r="P49" s="85">
        <v>9352</v>
      </c>
      <c r="Q49" s="85">
        <v>138519</v>
      </c>
      <c r="R49" s="85">
        <v>1325</v>
      </c>
      <c r="S49" s="85">
        <v>2927</v>
      </c>
      <c r="T49" s="85">
        <v>233306</v>
      </c>
      <c r="U49" s="86">
        <v>979880</v>
      </c>
    </row>
    <row r="50" spans="1:22" ht="15.75" thickBot="1" x14ac:dyDescent="0.3">
      <c r="B50" s="94">
        <v>2019</v>
      </c>
      <c r="C50" s="149">
        <v>4859</v>
      </c>
      <c r="D50" s="149">
        <v>3114</v>
      </c>
      <c r="E50" s="149">
        <v>224</v>
      </c>
      <c r="F50" s="149">
        <v>9858</v>
      </c>
      <c r="G50" s="149">
        <v>2284</v>
      </c>
      <c r="H50" s="149">
        <v>434</v>
      </c>
      <c r="I50" s="149">
        <v>460</v>
      </c>
      <c r="J50" s="149">
        <v>13813</v>
      </c>
      <c r="K50" s="150">
        <v>78618</v>
      </c>
      <c r="L50" s="149">
        <v>12414</v>
      </c>
      <c r="M50" s="149">
        <v>949</v>
      </c>
      <c r="N50" s="149">
        <v>5041</v>
      </c>
      <c r="O50" s="149">
        <v>44</v>
      </c>
      <c r="P50" s="149">
        <v>9756</v>
      </c>
      <c r="Q50" s="149">
        <v>141868</v>
      </c>
      <c r="R50" s="149">
        <v>1355</v>
      </c>
      <c r="S50" s="149">
        <v>3025</v>
      </c>
      <c r="T50" s="149">
        <v>238826</v>
      </c>
      <c r="U50" s="151">
        <v>991453</v>
      </c>
    </row>
    <row r="51" spans="1:22" s="25" customFormat="1" ht="15" x14ac:dyDescent="0.25">
      <c r="B51" s="131"/>
      <c r="C51" s="132"/>
      <c r="D51" s="132"/>
      <c r="E51" s="132"/>
      <c r="F51" s="132"/>
      <c r="G51" s="132"/>
      <c r="H51" s="132"/>
      <c r="I51" s="132"/>
      <c r="J51" s="132"/>
      <c r="K51" s="243"/>
      <c r="L51" s="132"/>
      <c r="M51" s="132"/>
      <c r="N51" s="132"/>
      <c r="O51" s="132"/>
      <c r="P51" s="132"/>
      <c r="Q51" s="132"/>
      <c r="R51" s="132"/>
      <c r="S51" s="132"/>
      <c r="T51" s="132"/>
      <c r="U51" s="132"/>
    </row>
    <row r="52" spans="1:22" ht="13.5" thickBot="1" x14ac:dyDescent="0.25"/>
    <row r="53" spans="1:22" ht="30.75" thickBot="1" x14ac:dyDescent="0.3">
      <c r="A53" s="117" t="s">
        <v>766</v>
      </c>
    </row>
    <row r="54" spans="1:22" ht="15" x14ac:dyDescent="0.25">
      <c r="A54" s="108" t="s">
        <v>162</v>
      </c>
    </row>
    <row r="55" spans="1:22" ht="15.75" thickBot="1" x14ac:dyDescent="0.3">
      <c r="A55" s="96" t="s">
        <v>163</v>
      </c>
    </row>
    <row r="56" spans="1:22" ht="30" x14ac:dyDescent="0.25">
      <c r="A56" s="26"/>
      <c r="B56" s="177"/>
      <c r="C56" s="104" t="s">
        <v>164</v>
      </c>
      <c r="D56" s="104" t="s">
        <v>165</v>
      </c>
      <c r="E56" s="104" t="s">
        <v>166</v>
      </c>
      <c r="F56" s="104" t="s">
        <v>167</v>
      </c>
      <c r="G56" s="104" t="s">
        <v>168</v>
      </c>
      <c r="H56" s="104" t="s">
        <v>169</v>
      </c>
      <c r="I56" s="105" t="s">
        <v>135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5" x14ac:dyDescent="0.25">
      <c r="B57" s="93">
        <v>2003</v>
      </c>
      <c r="C57" s="85">
        <v>91830</v>
      </c>
      <c r="D57" s="85">
        <v>79048</v>
      </c>
      <c r="E57" s="85">
        <v>11926</v>
      </c>
      <c r="F57" s="85">
        <v>33941</v>
      </c>
      <c r="G57" s="85">
        <v>4808</v>
      </c>
      <c r="H57" s="85">
        <v>2597</v>
      </c>
      <c r="I57" s="86">
        <f>SUM(C57:H57)</f>
        <v>224150</v>
      </c>
    </row>
    <row r="58" spans="1:22" ht="15" x14ac:dyDescent="0.25">
      <c r="B58" s="93">
        <v>2004</v>
      </c>
      <c r="C58" s="85">
        <v>91970</v>
      </c>
      <c r="D58" s="85">
        <v>79594</v>
      </c>
      <c r="E58" s="85">
        <v>12760</v>
      </c>
      <c r="F58" s="85">
        <v>34874</v>
      </c>
      <c r="G58" s="85">
        <v>5175</v>
      </c>
      <c r="H58" s="85">
        <v>2786</v>
      </c>
      <c r="I58" s="86">
        <f t="shared" ref="I58:I65" si="2">SUM(C58:H58)</f>
        <v>227159</v>
      </c>
    </row>
    <row r="59" spans="1:22" ht="15" x14ac:dyDescent="0.25">
      <c r="B59" s="93">
        <v>2005</v>
      </c>
      <c r="C59" s="85">
        <v>92541</v>
      </c>
      <c r="D59" s="85">
        <v>80094</v>
      </c>
      <c r="E59" s="85">
        <v>12887</v>
      </c>
      <c r="F59" s="85">
        <v>35402</v>
      </c>
      <c r="G59" s="85">
        <v>5398</v>
      </c>
      <c r="H59" s="85">
        <v>2902</v>
      </c>
      <c r="I59" s="86">
        <f t="shared" si="2"/>
        <v>229224</v>
      </c>
    </row>
    <row r="60" spans="1:22" ht="15" x14ac:dyDescent="0.25">
      <c r="B60" s="93">
        <v>2006</v>
      </c>
      <c r="C60" s="85">
        <v>96397</v>
      </c>
      <c r="D60" s="85">
        <v>82793</v>
      </c>
      <c r="E60" s="85">
        <v>14570</v>
      </c>
      <c r="F60" s="85">
        <v>37506</v>
      </c>
      <c r="G60" s="85">
        <v>5596</v>
      </c>
      <c r="H60" s="85">
        <v>3127</v>
      </c>
      <c r="I60" s="86">
        <f t="shared" si="2"/>
        <v>239989</v>
      </c>
    </row>
    <row r="61" spans="1:22" ht="15" x14ac:dyDescent="0.25">
      <c r="B61" s="93">
        <v>2007</v>
      </c>
      <c r="C61" s="85">
        <v>95336</v>
      </c>
      <c r="D61" s="85">
        <v>85776</v>
      </c>
      <c r="E61" s="85">
        <v>15158</v>
      </c>
      <c r="F61" s="85">
        <v>41736</v>
      </c>
      <c r="G61" s="85">
        <v>5848</v>
      </c>
      <c r="H61" s="85">
        <v>3472</v>
      </c>
      <c r="I61" s="86">
        <f t="shared" si="2"/>
        <v>247326</v>
      </c>
    </row>
    <row r="62" spans="1:22" ht="15" x14ac:dyDescent="0.25">
      <c r="B62" s="93">
        <v>2008</v>
      </c>
      <c r="C62" s="85">
        <v>86084</v>
      </c>
      <c r="D62" s="85">
        <v>75893</v>
      </c>
      <c r="E62" s="85">
        <v>13404</v>
      </c>
      <c r="F62" s="85">
        <v>36775</v>
      </c>
      <c r="G62" s="85">
        <v>5568</v>
      </c>
      <c r="H62" s="85">
        <v>3024</v>
      </c>
      <c r="I62" s="86">
        <f t="shared" si="2"/>
        <v>220748</v>
      </c>
    </row>
    <row r="63" spans="1:22" ht="15" x14ac:dyDescent="0.25">
      <c r="B63" s="93">
        <v>2009</v>
      </c>
      <c r="C63" s="85">
        <v>87893</v>
      </c>
      <c r="D63" s="85">
        <v>75951</v>
      </c>
      <c r="E63" s="85">
        <v>13672</v>
      </c>
      <c r="F63" s="85">
        <v>38140</v>
      </c>
      <c r="G63" s="85">
        <v>5380</v>
      </c>
      <c r="H63" s="85">
        <v>3133</v>
      </c>
      <c r="I63" s="86">
        <f t="shared" si="2"/>
        <v>224169</v>
      </c>
    </row>
    <row r="64" spans="1:22" ht="15" x14ac:dyDescent="0.25">
      <c r="B64" s="93">
        <v>2010</v>
      </c>
      <c r="C64" s="85">
        <v>89045</v>
      </c>
      <c r="D64" s="85">
        <v>73539</v>
      </c>
      <c r="E64" s="85">
        <v>14045</v>
      </c>
      <c r="F64" s="85">
        <v>37161</v>
      </c>
      <c r="G64" s="85">
        <v>4447</v>
      </c>
      <c r="H64" s="85">
        <v>3298</v>
      </c>
      <c r="I64" s="86">
        <f t="shared" si="2"/>
        <v>221535</v>
      </c>
      <c r="K64" s="10"/>
    </row>
    <row r="65" spans="1:11" ht="15" x14ac:dyDescent="0.25">
      <c r="B65" s="93">
        <v>2011</v>
      </c>
      <c r="C65" s="85">
        <v>88274</v>
      </c>
      <c r="D65" s="85">
        <v>71377</v>
      </c>
      <c r="E65" s="85">
        <v>13182</v>
      </c>
      <c r="F65" s="85">
        <v>36423</v>
      </c>
      <c r="G65" s="85">
        <v>3272</v>
      </c>
      <c r="H65" s="85">
        <v>4417</v>
      </c>
      <c r="I65" s="86">
        <f t="shared" si="2"/>
        <v>216945</v>
      </c>
      <c r="K65" s="10"/>
    </row>
    <row r="66" spans="1:11" ht="15" x14ac:dyDescent="0.25">
      <c r="B66" s="93">
        <v>2012</v>
      </c>
      <c r="C66" s="85">
        <v>83978</v>
      </c>
      <c r="D66" s="85">
        <v>72836</v>
      </c>
      <c r="E66" s="85">
        <v>11065</v>
      </c>
      <c r="F66" s="85">
        <v>35429</v>
      </c>
      <c r="G66" s="85">
        <v>2901</v>
      </c>
      <c r="H66" s="85">
        <v>5352</v>
      </c>
      <c r="I66" s="86">
        <f t="shared" ref="I66:I71" si="3">SUM(C66:H66)</f>
        <v>211561</v>
      </c>
    </row>
    <row r="67" spans="1:11" ht="15" x14ac:dyDescent="0.25">
      <c r="B67" s="93">
        <v>2013</v>
      </c>
      <c r="C67" s="85">
        <v>79305</v>
      </c>
      <c r="D67" s="85">
        <v>67277</v>
      </c>
      <c r="E67" s="85">
        <v>10269</v>
      </c>
      <c r="F67" s="85">
        <v>35961</v>
      </c>
      <c r="G67" s="85">
        <v>2573</v>
      </c>
      <c r="H67" s="85">
        <v>4821</v>
      </c>
      <c r="I67" s="86">
        <f t="shared" si="3"/>
        <v>200206</v>
      </c>
    </row>
    <row r="68" spans="1:11" ht="15" x14ac:dyDescent="0.25">
      <c r="B68" s="154">
        <v>2014</v>
      </c>
      <c r="C68" s="83">
        <v>75420</v>
      </c>
      <c r="D68" s="83">
        <v>69926</v>
      </c>
      <c r="E68" s="83">
        <v>9542</v>
      </c>
      <c r="F68" s="83">
        <v>34686</v>
      </c>
      <c r="G68" s="83">
        <v>2311</v>
      </c>
      <c r="H68" s="83">
        <v>4369</v>
      </c>
      <c r="I68" s="84">
        <f t="shared" si="3"/>
        <v>196254</v>
      </c>
    </row>
    <row r="69" spans="1:11" ht="15" x14ac:dyDescent="0.25">
      <c r="B69" s="154">
        <v>2015</v>
      </c>
      <c r="C69" s="83">
        <v>79415</v>
      </c>
      <c r="D69" s="83">
        <v>80045</v>
      </c>
      <c r="E69" s="83">
        <v>10632</v>
      </c>
      <c r="F69" s="83">
        <v>33455</v>
      </c>
      <c r="G69" s="83">
        <v>2066</v>
      </c>
      <c r="H69" s="83">
        <v>3573</v>
      </c>
      <c r="I69" s="84">
        <f t="shared" si="3"/>
        <v>209186</v>
      </c>
    </row>
    <row r="70" spans="1:11" ht="15" x14ac:dyDescent="0.25">
      <c r="B70" s="154">
        <v>2016</v>
      </c>
      <c r="C70" s="83">
        <v>82607</v>
      </c>
      <c r="D70" s="83">
        <v>82215</v>
      </c>
      <c r="E70" s="83">
        <v>12035</v>
      </c>
      <c r="F70" s="83">
        <v>33570</v>
      </c>
      <c r="G70" s="83">
        <v>2047</v>
      </c>
      <c r="H70" s="83">
        <v>3587</v>
      </c>
      <c r="I70" s="84">
        <f t="shared" si="3"/>
        <v>216061</v>
      </c>
    </row>
    <row r="71" spans="1:11" ht="15" x14ac:dyDescent="0.25">
      <c r="B71" s="154">
        <v>2017</v>
      </c>
      <c r="C71" s="83">
        <v>82842</v>
      </c>
      <c r="D71" s="83">
        <v>87218</v>
      </c>
      <c r="E71" s="83">
        <v>11286</v>
      </c>
      <c r="F71" s="83">
        <v>34011</v>
      </c>
      <c r="G71" s="83">
        <v>2195</v>
      </c>
      <c r="H71" s="83">
        <v>3381</v>
      </c>
      <c r="I71" s="84">
        <f t="shared" si="3"/>
        <v>220933</v>
      </c>
    </row>
    <row r="72" spans="1:11" ht="15" x14ac:dyDescent="0.25">
      <c r="B72" s="154">
        <v>2018</v>
      </c>
      <c r="C72" s="83">
        <v>85217</v>
      </c>
      <c r="D72" s="83">
        <v>91752</v>
      </c>
      <c r="E72" s="83">
        <v>11815</v>
      </c>
      <c r="F72" s="83">
        <v>33427</v>
      </c>
      <c r="G72" s="83">
        <v>2116</v>
      </c>
      <c r="H72" s="83">
        <v>3121</v>
      </c>
      <c r="I72" s="84">
        <f t="shared" ref="I72:I77" si="4">SUM(C72:H72)</f>
        <v>227448</v>
      </c>
    </row>
    <row r="73" spans="1:11" ht="15" x14ac:dyDescent="0.25">
      <c r="B73" s="154">
        <v>2019</v>
      </c>
      <c r="C73" s="83">
        <v>96120</v>
      </c>
      <c r="D73" s="83">
        <v>95515</v>
      </c>
      <c r="E73" s="83">
        <v>15248</v>
      </c>
      <c r="F73" s="83">
        <v>33318</v>
      </c>
      <c r="G73" s="83">
        <v>2191</v>
      </c>
      <c r="H73" s="83">
        <v>3497</v>
      </c>
      <c r="I73" s="84">
        <f t="shared" si="4"/>
        <v>245889</v>
      </c>
    </row>
    <row r="74" spans="1:11" ht="15" x14ac:dyDescent="0.25">
      <c r="B74" s="154">
        <v>2020</v>
      </c>
      <c r="C74" s="83">
        <v>127348</v>
      </c>
      <c r="D74" s="83">
        <v>111534</v>
      </c>
      <c r="E74" s="83">
        <v>17460</v>
      </c>
      <c r="F74" s="83">
        <v>28055</v>
      </c>
      <c r="G74" s="83">
        <v>1751</v>
      </c>
      <c r="H74" s="83">
        <v>4560</v>
      </c>
      <c r="I74" s="84">
        <f t="shared" si="4"/>
        <v>290708</v>
      </c>
    </row>
    <row r="75" spans="1:11" ht="15" x14ac:dyDescent="0.25">
      <c r="B75" s="154">
        <v>2021</v>
      </c>
      <c r="C75" s="83">
        <v>133316</v>
      </c>
      <c r="D75" s="83">
        <v>114094</v>
      </c>
      <c r="E75" s="83">
        <v>20965</v>
      </c>
      <c r="F75" s="83">
        <v>28585</v>
      </c>
      <c r="G75" s="83">
        <v>1982</v>
      </c>
      <c r="H75" s="83">
        <v>5832</v>
      </c>
      <c r="I75" s="84">
        <f t="shared" si="4"/>
        <v>304774</v>
      </c>
    </row>
    <row r="76" spans="1:11" ht="15" x14ac:dyDescent="0.25">
      <c r="B76" s="154">
        <v>2022</v>
      </c>
      <c r="C76" s="83">
        <v>133268</v>
      </c>
      <c r="D76" s="83">
        <v>111554</v>
      </c>
      <c r="E76" s="83">
        <v>18640</v>
      </c>
      <c r="F76" s="83">
        <v>27908</v>
      </c>
      <c r="G76" s="83">
        <v>2768</v>
      </c>
      <c r="H76" s="83">
        <v>5004</v>
      </c>
      <c r="I76" s="84">
        <f t="shared" si="4"/>
        <v>299142</v>
      </c>
    </row>
    <row r="77" spans="1:11" ht="15.75" thickBot="1" x14ac:dyDescent="0.3">
      <c r="B77" s="154">
        <v>2023</v>
      </c>
      <c r="C77" s="87">
        <v>140466</v>
      </c>
      <c r="D77" s="87">
        <v>119833</v>
      </c>
      <c r="E77" s="87">
        <v>23551</v>
      </c>
      <c r="F77" s="87">
        <v>26887</v>
      </c>
      <c r="G77" s="87">
        <v>2796</v>
      </c>
      <c r="H77" s="87">
        <v>4719</v>
      </c>
      <c r="I77" s="84">
        <f t="shared" si="4"/>
        <v>318252</v>
      </c>
    </row>
    <row r="78" spans="1:11" x14ac:dyDescent="0.2">
      <c r="C78" s="10"/>
    </row>
    <row r="79" spans="1:11" ht="13.5" thickBot="1" x14ac:dyDescent="0.25"/>
    <row r="80" spans="1:11" ht="15.75" thickBot="1" x14ac:dyDescent="0.3">
      <c r="A80" s="117" t="s">
        <v>768</v>
      </c>
    </row>
    <row r="81" spans="1:24" ht="15" x14ac:dyDescent="0.25">
      <c r="A81" s="108" t="s">
        <v>767</v>
      </c>
    </row>
    <row r="82" spans="1:24" ht="45.75" thickBot="1" x14ac:dyDescent="0.3">
      <c r="A82" s="96" t="s">
        <v>909</v>
      </c>
    </row>
    <row r="83" spans="1:24" ht="30" x14ac:dyDescent="0.25">
      <c r="B83" s="178"/>
      <c r="C83" s="104" t="s">
        <v>101</v>
      </c>
      <c r="D83" s="104" t="s">
        <v>102</v>
      </c>
      <c r="E83" s="104" t="s">
        <v>103</v>
      </c>
      <c r="F83" s="104" t="s">
        <v>105</v>
      </c>
      <c r="G83" s="104" t="s">
        <v>106</v>
      </c>
      <c r="H83" s="104" t="s">
        <v>107</v>
      </c>
      <c r="I83" s="104" t="s">
        <v>109</v>
      </c>
      <c r="J83" s="104" t="s">
        <v>440</v>
      </c>
      <c r="K83" s="104" t="s">
        <v>110</v>
      </c>
      <c r="L83" s="104" t="s">
        <v>442</v>
      </c>
      <c r="M83" s="104" t="s">
        <v>111</v>
      </c>
      <c r="N83" s="104" t="s">
        <v>112</v>
      </c>
      <c r="O83" s="104" t="s">
        <v>113</v>
      </c>
      <c r="P83" s="104" t="s">
        <v>114</v>
      </c>
      <c r="Q83" s="104" t="s">
        <v>115</v>
      </c>
      <c r="R83" s="104" t="s">
        <v>104</v>
      </c>
      <c r="S83" s="104" t="s">
        <v>108</v>
      </c>
      <c r="T83" s="104" t="s">
        <v>98</v>
      </c>
      <c r="U83" s="105" t="s">
        <v>99</v>
      </c>
    </row>
    <row r="84" spans="1:24" ht="15" x14ac:dyDescent="0.25">
      <c r="A84" s="22"/>
      <c r="B84" s="93">
        <v>2000</v>
      </c>
      <c r="C84" s="85">
        <v>1036</v>
      </c>
      <c r="D84" s="85">
        <v>883</v>
      </c>
      <c r="E84" s="85">
        <v>127</v>
      </c>
      <c r="F84" s="85">
        <v>2999</v>
      </c>
      <c r="G84" s="85">
        <v>683</v>
      </c>
      <c r="H84" s="85">
        <v>178</v>
      </c>
      <c r="I84" s="85">
        <v>155</v>
      </c>
      <c r="J84" s="85">
        <v>4874</v>
      </c>
      <c r="K84" s="100">
        <v>29481</v>
      </c>
      <c r="L84" s="85">
        <v>2849</v>
      </c>
      <c r="M84" s="85">
        <v>360</v>
      </c>
      <c r="N84" s="85">
        <v>1024</v>
      </c>
      <c r="O84" s="85">
        <v>21</v>
      </c>
      <c r="P84" s="85">
        <v>3732</v>
      </c>
      <c r="Q84" s="85">
        <v>48402</v>
      </c>
      <c r="R84" s="85">
        <v>619</v>
      </c>
      <c r="S84" s="85">
        <v>911</v>
      </c>
      <c r="T84" s="85">
        <v>79789</v>
      </c>
      <c r="U84" s="86">
        <v>406911</v>
      </c>
      <c r="X84" s="3"/>
    </row>
    <row r="85" spans="1:24" ht="15" x14ac:dyDescent="0.25">
      <c r="B85" s="93">
        <v>2001</v>
      </c>
      <c r="C85" s="85">
        <v>1052</v>
      </c>
      <c r="D85" s="85">
        <v>874</v>
      </c>
      <c r="E85" s="85">
        <v>118</v>
      </c>
      <c r="F85" s="85">
        <v>2984</v>
      </c>
      <c r="G85" s="85">
        <v>642</v>
      </c>
      <c r="H85" s="85">
        <v>165</v>
      </c>
      <c r="I85" s="85">
        <v>147</v>
      </c>
      <c r="J85" s="85">
        <v>4629</v>
      </c>
      <c r="K85" s="100">
        <v>26354</v>
      </c>
      <c r="L85" s="85">
        <v>2925</v>
      </c>
      <c r="M85" s="85">
        <v>318</v>
      </c>
      <c r="N85" s="85">
        <v>1027</v>
      </c>
      <c r="O85" s="85">
        <v>19</v>
      </c>
      <c r="P85" s="85">
        <v>3576</v>
      </c>
      <c r="Q85" s="85">
        <v>44830</v>
      </c>
      <c r="R85" s="85">
        <v>557</v>
      </c>
      <c r="S85" s="85">
        <v>848</v>
      </c>
      <c r="T85" s="85">
        <v>75968</v>
      </c>
      <c r="U85" s="86">
        <v>381732</v>
      </c>
    </row>
    <row r="86" spans="1:24" ht="15" x14ac:dyDescent="0.25">
      <c r="B86" s="93">
        <v>2002</v>
      </c>
      <c r="C86" s="85">
        <v>1072</v>
      </c>
      <c r="D86" s="85">
        <v>929</v>
      </c>
      <c r="E86" s="85">
        <v>104</v>
      </c>
      <c r="F86" s="85">
        <v>3159</v>
      </c>
      <c r="G86" s="85">
        <v>628</v>
      </c>
      <c r="H86" s="85">
        <v>154</v>
      </c>
      <c r="I86" s="85">
        <v>157</v>
      </c>
      <c r="J86" s="85">
        <v>5022</v>
      </c>
      <c r="K86" s="100">
        <v>26964</v>
      </c>
      <c r="L86" s="85">
        <v>2958</v>
      </c>
      <c r="M86" s="85">
        <v>340</v>
      </c>
      <c r="N86" s="85">
        <v>1041</v>
      </c>
      <c r="O86" s="85">
        <v>21</v>
      </c>
      <c r="P86" s="85">
        <v>3841</v>
      </c>
      <c r="Q86" s="85">
        <v>46390</v>
      </c>
      <c r="R86" s="85">
        <v>553</v>
      </c>
      <c r="S86" s="85">
        <v>897</v>
      </c>
      <c r="T86" s="85">
        <v>78250</v>
      </c>
      <c r="U86" s="86">
        <v>387283</v>
      </c>
    </row>
    <row r="87" spans="1:24" ht="15" x14ac:dyDescent="0.25">
      <c r="B87" s="93">
        <v>2003</v>
      </c>
      <c r="C87" s="85">
        <v>1216</v>
      </c>
      <c r="D87" s="85">
        <v>1077</v>
      </c>
      <c r="E87" s="85">
        <v>122</v>
      </c>
      <c r="F87" s="85">
        <v>3641</v>
      </c>
      <c r="G87" s="85">
        <v>709</v>
      </c>
      <c r="H87" s="85">
        <v>170</v>
      </c>
      <c r="I87" s="85">
        <v>176</v>
      </c>
      <c r="J87" s="85">
        <v>5677</v>
      </c>
      <c r="K87" s="100">
        <v>29428</v>
      </c>
      <c r="L87" s="85">
        <v>3470</v>
      </c>
      <c r="M87" s="85">
        <v>352</v>
      </c>
      <c r="N87" s="85">
        <v>1269</v>
      </c>
      <c r="O87" s="85">
        <v>20</v>
      </c>
      <c r="P87" s="85">
        <v>4295</v>
      </c>
      <c r="Q87" s="85">
        <v>51622</v>
      </c>
      <c r="R87" s="85">
        <v>601</v>
      </c>
      <c r="S87" s="85">
        <v>1004</v>
      </c>
      <c r="T87" s="85">
        <v>87308</v>
      </c>
      <c r="U87" s="86">
        <v>423614</v>
      </c>
    </row>
    <row r="88" spans="1:24" ht="15" x14ac:dyDescent="0.25">
      <c r="B88" s="93">
        <v>2004</v>
      </c>
      <c r="C88" s="85">
        <v>1248</v>
      </c>
      <c r="D88" s="85">
        <v>1104</v>
      </c>
      <c r="E88" s="85">
        <v>116</v>
      </c>
      <c r="F88" s="85">
        <v>3809</v>
      </c>
      <c r="G88" s="85">
        <v>748</v>
      </c>
      <c r="H88" s="85">
        <v>165</v>
      </c>
      <c r="I88" s="85">
        <v>178</v>
      </c>
      <c r="J88" s="85">
        <v>5885</v>
      </c>
      <c r="K88" s="100">
        <v>29967</v>
      </c>
      <c r="L88" s="85">
        <v>3565</v>
      </c>
      <c r="M88" s="85">
        <v>371</v>
      </c>
      <c r="N88" s="85">
        <v>1323</v>
      </c>
      <c r="O88" s="85">
        <v>20</v>
      </c>
      <c r="P88" s="85">
        <v>4482</v>
      </c>
      <c r="Q88" s="85">
        <v>52981</v>
      </c>
      <c r="R88" s="85">
        <v>604</v>
      </c>
      <c r="S88" s="85">
        <v>1038</v>
      </c>
      <c r="T88" s="85">
        <v>89851</v>
      </c>
      <c r="U88" s="86">
        <v>425500</v>
      </c>
    </row>
    <row r="89" spans="1:24" ht="15" x14ac:dyDescent="0.25">
      <c r="B89" s="93">
        <v>2005</v>
      </c>
      <c r="C89" s="85">
        <v>1847</v>
      </c>
      <c r="D89" s="85">
        <v>1558</v>
      </c>
      <c r="E89" s="85">
        <v>143</v>
      </c>
      <c r="F89" s="85">
        <v>4922</v>
      </c>
      <c r="G89" s="85">
        <v>1016</v>
      </c>
      <c r="H89" s="85">
        <v>219</v>
      </c>
      <c r="I89" s="85">
        <v>231</v>
      </c>
      <c r="J89" s="85">
        <v>7685</v>
      </c>
      <c r="K89" s="100">
        <v>40860</v>
      </c>
      <c r="L89" s="85">
        <v>4677</v>
      </c>
      <c r="M89" s="85">
        <v>467</v>
      </c>
      <c r="N89" s="85">
        <v>2112</v>
      </c>
      <c r="O89" s="85">
        <v>22</v>
      </c>
      <c r="P89" s="85">
        <v>5594</v>
      </c>
      <c r="Q89" s="85">
        <v>71353</v>
      </c>
      <c r="R89" s="85">
        <v>689</v>
      </c>
      <c r="S89" s="85">
        <v>1397</v>
      </c>
      <c r="T89" s="85">
        <v>119687</v>
      </c>
      <c r="U89" s="86">
        <v>550228</v>
      </c>
    </row>
    <row r="90" spans="1:24" ht="15" x14ac:dyDescent="0.25">
      <c r="B90" s="93">
        <v>2006</v>
      </c>
      <c r="C90" s="85">
        <v>1959</v>
      </c>
      <c r="D90" s="85">
        <v>1652</v>
      </c>
      <c r="E90" s="85">
        <v>141</v>
      </c>
      <c r="F90" s="85">
        <v>5209</v>
      </c>
      <c r="G90" s="85">
        <v>1130</v>
      </c>
      <c r="H90" s="85">
        <v>222</v>
      </c>
      <c r="I90" s="85">
        <v>231</v>
      </c>
      <c r="J90" s="85">
        <v>7880</v>
      </c>
      <c r="K90" s="100">
        <v>44055</v>
      </c>
      <c r="L90" s="85">
        <v>4966</v>
      </c>
      <c r="M90" s="85">
        <v>503</v>
      </c>
      <c r="N90" s="85">
        <v>2117</v>
      </c>
      <c r="O90" s="85">
        <v>21</v>
      </c>
      <c r="P90" s="85">
        <v>5745</v>
      </c>
      <c r="Q90" s="85">
        <v>75831</v>
      </c>
      <c r="R90" s="85">
        <v>699</v>
      </c>
      <c r="S90" s="85">
        <v>1492</v>
      </c>
      <c r="T90" s="85">
        <v>126577</v>
      </c>
      <c r="U90" s="86">
        <v>578801</v>
      </c>
    </row>
    <row r="91" spans="1:24" ht="15" x14ac:dyDescent="0.25">
      <c r="B91" s="93">
        <v>2007</v>
      </c>
      <c r="C91" s="85">
        <v>2078</v>
      </c>
      <c r="D91" s="85">
        <v>1692</v>
      </c>
      <c r="E91" s="85">
        <v>154</v>
      </c>
      <c r="F91" s="85">
        <v>5139</v>
      </c>
      <c r="G91" s="85">
        <v>1176</v>
      </c>
      <c r="H91" s="85">
        <v>231</v>
      </c>
      <c r="I91" s="85">
        <v>246</v>
      </c>
      <c r="J91" s="85">
        <v>7815</v>
      </c>
      <c r="K91" s="100">
        <v>45358</v>
      </c>
      <c r="L91" s="85">
        <v>5088</v>
      </c>
      <c r="M91" s="85">
        <v>522</v>
      </c>
      <c r="N91" s="85">
        <v>2182</v>
      </c>
      <c r="O91" s="85">
        <v>23</v>
      </c>
      <c r="P91" s="85">
        <v>5724</v>
      </c>
      <c r="Q91" s="85">
        <v>77428</v>
      </c>
      <c r="R91" s="85">
        <v>745</v>
      </c>
      <c r="S91" s="85">
        <v>1572</v>
      </c>
      <c r="T91" s="85">
        <v>129074</v>
      </c>
      <c r="U91" s="86">
        <v>587534</v>
      </c>
    </row>
    <row r="92" spans="1:24" ht="15" x14ac:dyDescent="0.25">
      <c r="B92" s="93">
        <v>2008</v>
      </c>
      <c r="C92" s="85">
        <v>2184</v>
      </c>
      <c r="D92" s="85">
        <v>1751</v>
      </c>
      <c r="E92" s="85">
        <v>167</v>
      </c>
      <c r="F92" s="85">
        <v>5377</v>
      </c>
      <c r="G92" s="85">
        <v>1231</v>
      </c>
      <c r="H92" s="85">
        <v>248</v>
      </c>
      <c r="I92" s="85">
        <v>272</v>
      </c>
      <c r="J92" s="85">
        <v>7908</v>
      </c>
      <c r="K92" s="100">
        <v>46690</v>
      </c>
      <c r="L92" s="85">
        <v>5320</v>
      </c>
      <c r="M92" s="85">
        <v>550</v>
      </c>
      <c r="N92" s="85">
        <v>2304</v>
      </c>
      <c r="O92" s="85">
        <v>23</v>
      </c>
      <c r="P92" s="85">
        <v>5789</v>
      </c>
      <c r="Q92" s="85">
        <v>79814</v>
      </c>
      <c r="R92" s="85">
        <v>773</v>
      </c>
      <c r="S92" s="85">
        <v>1611</v>
      </c>
      <c r="T92" s="85">
        <v>132854</v>
      </c>
      <c r="U92" s="86">
        <v>602600</v>
      </c>
    </row>
    <row r="93" spans="1:24" ht="15" x14ac:dyDescent="0.25">
      <c r="B93" s="154" t="s">
        <v>116</v>
      </c>
      <c r="C93" s="85">
        <v>2073</v>
      </c>
      <c r="D93" s="85">
        <v>1587</v>
      </c>
      <c r="E93" s="85">
        <v>146</v>
      </c>
      <c r="F93" s="85">
        <v>5024</v>
      </c>
      <c r="G93" s="85">
        <v>1142</v>
      </c>
      <c r="H93" s="85">
        <v>241</v>
      </c>
      <c r="I93" s="85">
        <v>266</v>
      </c>
      <c r="J93" s="85">
        <v>7393</v>
      </c>
      <c r="K93" s="100">
        <v>45524</v>
      </c>
      <c r="L93" s="85">
        <v>5021</v>
      </c>
      <c r="M93" s="85">
        <v>532</v>
      </c>
      <c r="N93" s="85">
        <v>2297</v>
      </c>
      <c r="O93" s="85">
        <v>23</v>
      </c>
      <c r="P93" s="85">
        <v>5416</v>
      </c>
      <c r="Q93" s="85">
        <v>76685</v>
      </c>
      <c r="R93" s="85">
        <v>730</v>
      </c>
      <c r="S93" s="85">
        <v>1517</v>
      </c>
      <c r="T93" s="85">
        <v>127551</v>
      </c>
      <c r="U93" s="86">
        <v>576321</v>
      </c>
    </row>
    <row r="94" spans="1:24" ht="15" x14ac:dyDescent="0.25">
      <c r="B94" s="154">
        <v>2010</v>
      </c>
      <c r="C94" s="85">
        <v>2050</v>
      </c>
      <c r="D94" s="85">
        <v>1571</v>
      </c>
      <c r="E94" s="85">
        <v>143</v>
      </c>
      <c r="F94" s="85">
        <v>4699</v>
      </c>
      <c r="G94" s="85">
        <v>1094</v>
      </c>
      <c r="H94" s="85">
        <v>225</v>
      </c>
      <c r="I94" s="85">
        <v>245</v>
      </c>
      <c r="J94" s="85">
        <v>6842</v>
      </c>
      <c r="K94" s="100">
        <v>44208</v>
      </c>
      <c r="L94" s="85">
        <v>4841</v>
      </c>
      <c r="M94" s="85">
        <v>505</v>
      </c>
      <c r="N94" s="85">
        <v>2295</v>
      </c>
      <c r="O94" s="85">
        <v>20</v>
      </c>
      <c r="P94" s="85">
        <v>5067</v>
      </c>
      <c r="Q94" s="85">
        <v>73805</v>
      </c>
      <c r="R94" s="85">
        <v>698</v>
      </c>
      <c r="S94" s="85">
        <v>1484</v>
      </c>
      <c r="T94" s="85">
        <v>123061</v>
      </c>
      <c r="U94" s="86">
        <v>557179</v>
      </c>
    </row>
    <row r="95" spans="1:24" ht="15" x14ac:dyDescent="0.25">
      <c r="B95" s="154">
        <v>2011</v>
      </c>
      <c r="C95" s="85">
        <v>2092</v>
      </c>
      <c r="D95" s="85">
        <v>1523</v>
      </c>
      <c r="E95" s="85">
        <v>131</v>
      </c>
      <c r="F95" s="85">
        <v>4671</v>
      </c>
      <c r="G95" s="85">
        <v>1071</v>
      </c>
      <c r="H95" s="85">
        <v>225</v>
      </c>
      <c r="I95" s="85">
        <v>232</v>
      </c>
      <c r="J95" s="85">
        <v>6720</v>
      </c>
      <c r="K95" s="100">
        <v>44045</v>
      </c>
      <c r="L95" s="85">
        <v>4793</v>
      </c>
      <c r="M95" s="85">
        <v>511</v>
      </c>
      <c r="N95" s="85">
        <v>2324</v>
      </c>
      <c r="O95" s="85">
        <v>16</v>
      </c>
      <c r="P95" s="85">
        <v>4962</v>
      </c>
      <c r="Q95" s="85">
        <v>73316</v>
      </c>
      <c r="R95" s="85">
        <v>681</v>
      </c>
      <c r="S95" s="85">
        <v>1474</v>
      </c>
      <c r="T95" s="85">
        <v>121970</v>
      </c>
      <c r="U95" s="86">
        <v>550875</v>
      </c>
    </row>
    <row r="96" spans="1:24" ht="15" x14ac:dyDescent="0.25">
      <c r="B96" s="154">
        <v>2012</v>
      </c>
      <c r="C96" s="85">
        <v>2115</v>
      </c>
      <c r="D96" s="85">
        <v>1481</v>
      </c>
      <c r="E96" s="85">
        <v>138</v>
      </c>
      <c r="F96" s="85">
        <v>4614</v>
      </c>
      <c r="G96" s="85">
        <v>1073</v>
      </c>
      <c r="H96" s="85">
        <v>219</v>
      </c>
      <c r="I96" s="85">
        <v>235</v>
      </c>
      <c r="J96" s="85">
        <v>6619</v>
      </c>
      <c r="K96" s="100">
        <v>44005</v>
      </c>
      <c r="L96" s="85">
        <v>4689</v>
      </c>
      <c r="M96" s="85">
        <v>508</v>
      </c>
      <c r="N96" s="85">
        <v>2383</v>
      </c>
      <c r="O96" s="85">
        <v>18</v>
      </c>
      <c r="P96" s="85">
        <v>4897</v>
      </c>
      <c r="Q96" s="85">
        <v>72994</v>
      </c>
      <c r="R96" s="85">
        <v>672</v>
      </c>
      <c r="S96" s="85">
        <v>1420</v>
      </c>
      <c r="T96" s="85">
        <v>120913</v>
      </c>
      <c r="U96" s="86">
        <v>546118</v>
      </c>
    </row>
    <row r="97" spans="1:21" ht="15" x14ac:dyDescent="0.25">
      <c r="B97" s="154">
        <v>2013</v>
      </c>
      <c r="C97" s="85">
        <v>2134</v>
      </c>
      <c r="D97" s="85">
        <v>1532</v>
      </c>
      <c r="E97" s="85">
        <v>137</v>
      </c>
      <c r="F97" s="85">
        <v>4612</v>
      </c>
      <c r="G97" s="85">
        <v>1054</v>
      </c>
      <c r="H97" s="85">
        <v>214</v>
      </c>
      <c r="I97" s="85">
        <v>240</v>
      </c>
      <c r="J97" s="85">
        <v>6697</v>
      </c>
      <c r="K97" s="100">
        <v>43278</v>
      </c>
      <c r="L97" s="85">
        <v>4841</v>
      </c>
      <c r="M97" s="85">
        <v>516</v>
      </c>
      <c r="N97" s="85">
        <v>2184</v>
      </c>
      <c r="O97" s="85">
        <v>16</v>
      </c>
      <c r="P97" s="85">
        <v>4847</v>
      </c>
      <c r="Q97" s="85">
        <v>72302</v>
      </c>
      <c r="R97" s="85">
        <v>677</v>
      </c>
      <c r="S97" s="85">
        <v>1433</v>
      </c>
      <c r="T97" s="85">
        <v>120759</v>
      </c>
      <c r="U97" s="86">
        <v>542233</v>
      </c>
    </row>
    <row r="98" spans="1:21" ht="15" x14ac:dyDescent="0.25">
      <c r="B98" s="154">
        <v>2014</v>
      </c>
      <c r="C98" s="85">
        <v>2253</v>
      </c>
      <c r="D98" s="85">
        <v>1577</v>
      </c>
      <c r="E98" s="85">
        <v>135</v>
      </c>
      <c r="F98" s="85">
        <v>4725</v>
      </c>
      <c r="G98" s="85">
        <v>1112</v>
      </c>
      <c r="H98" s="85">
        <v>214</v>
      </c>
      <c r="I98" s="85">
        <v>254</v>
      </c>
      <c r="J98" s="85">
        <v>6869</v>
      </c>
      <c r="K98" s="100">
        <v>43846</v>
      </c>
      <c r="L98" s="85">
        <v>5040</v>
      </c>
      <c r="M98" s="85">
        <v>518</v>
      </c>
      <c r="N98" s="85">
        <v>2241</v>
      </c>
      <c r="O98" s="85">
        <v>18</v>
      </c>
      <c r="P98" s="85">
        <v>4968</v>
      </c>
      <c r="Q98" s="85">
        <v>73770</v>
      </c>
      <c r="R98" s="85">
        <v>677</v>
      </c>
      <c r="S98" s="85">
        <v>1462</v>
      </c>
      <c r="T98" s="85">
        <v>123569</v>
      </c>
      <c r="U98" s="86">
        <v>550956</v>
      </c>
    </row>
    <row r="99" spans="1:21" ht="15" x14ac:dyDescent="0.25">
      <c r="B99" s="265">
        <v>2015</v>
      </c>
      <c r="C99" s="144">
        <v>2304</v>
      </c>
      <c r="D99" s="144">
        <v>1594</v>
      </c>
      <c r="E99" s="144">
        <v>145</v>
      </c>
      <c r="F99" s="144">
        <v>4827</v>
      </c>
      <c r="G99" s="144">
        <v>1135</v>
      </c>
      <c r="H99" s="144">
        <v>219</v>
      </c>
      <c r="I99" s="144">
        <v>248</v>
      </c>
      <c r="J99" s="144">
        <v>7113</v>
      </c>
      <c r="K99" s="145">
        <v>44856</v>
      </c>
      <c r="L99" s="144">
        <v>5313</v>
      </c>
      <c r="M99" s="144">
        <v>520</v>
      </c>
      <c r="N99" s="144">
        <v>2362</v>
      </c>
      <c r="O99" s="144">
        <v>18</v>
      </c>
      <c r="P99" s="144">
        <v>5039</v>
      </c>
      <c r="Q99" s="144">
        <v>75693</v>
      </c>
      <c r="R99" s="144">
        <v>693</v>
      </c>
      <c r="S99" s="144">
        <v>1485</v>
      </c>
      <c r="T99" s="144">
        <v>126866</v>
      </c>
      <c r="U99" s="146">
        <v>559533</v>
      </c>
    </row>
    <row r="100" spans="1:21" ht="15" x14ac:dyDescent="0.25">
      <c r="B100" s="265">
        <v>2016</v>
      </c>
      <c r="C100" s="144">
        <v>2444</v>
      </c>
      <c r="D100" s="144">
        <v>1690</v>
      </c>
      <c r="E100" s="144">
        <v>152</v>
      </c>
      <c r="F100" s="144">
        <v>5016</v>
      </c>
      <c r="G100" s="144">
        <v>1281</v>
      </c>
      <c r="H100" s="144">
        <v>256</v>
      </c>
      <c r="I100" s="144">
        <v>271</v>
      </c>
      <c r="J100" s="144">
        <v>7300</v>
      </c>
      <c r="K100" s="145">
        <v>44947</v>
      </c>
      <c r="L100" s="144">
        <v>5744</v>
      </c>
      <c r="M100" s="144">
        <v>580</v>
      </c>
      <c r="N100" s="144">
        <v>2357</v>
      </c>
      <c r="O100" s="144">
        <v>22</v>
      </c>
      <c r="P100" s="144">
        <v>5165</v>
      </c>
      <c r="Q100" s="144">
        <v>77225</v>
      </c>
      <c r="R100" s="144">
        <v>742</v>
      </c>
      <c r="S100" s="144">
        <v>1600</v>
      </c>
      <c r="T100" s="144">
        <v>130483</v>
      </c>
      <c r="U100" s="146">
        <v>569605</v>
      </c>
    </row>
    <row r="101" spans="1:21" ht="15" x14ac:dyDescent="0.25">
      <c r="B101" s="265">
        <v>2017</v>
      </c>
      <c r="C101" s="144">
        <v>2480</v>
      </c>
      <c r="D101" s="144">
        <v>1635</v>
      </c>
      <c r="E101" s="144">
        <v>146</v>
      </c>
      <c r="F101" s="144">
        <v>5097</v>
      </c>
      <c r="G101" s="144">
        <v>1243</v>
      </c>
      <c r="H101" s="144">
        <v>246</v>
      </c>
      <c r="I101" s="144">
        <v>265</v>
      </c>
      <c r="J101" s="144">
        <v>7416</v>
      </c>
      <c r="K101" s="145">
        <v>46543</v>
      </c>
      <c r="L101" s="144">
        <v>5749</v>
      </c>
      <c r="M101" s="144">
        <v>556</v>
      </c>
      <c r="N101" s="144">
        <v>2464</v>
      </c>
      <c r="O101" s="144">
        <v>18</v>
      </c>
      <c r="P101" s="144">
        <v>5344</v>
      </c>
      <c r="Q101" s="144">
        <v>79202</v>
      </c>
      <c r="R101" s="144">
        <v>728</v>
      </c>
      <c r="S101" s="144">
        <v>1621</v>
      </c>
      <c r="T101" s="144">
        <v>132310</v>
      </c>
      <c r="U101" s="146">
        <v>583690</v>
      </c>
    </row>
    <row r="102" spans="1:21" ht="15" x14ac:dyDescent="0.25">
      <c r="B102" s="265">
        <v>2018</v>
      </c>
      <c r="C102" s="144">
        <v>2668</v>
      </c>
      <c r="D102" s="144">
        <v>1735</v>
      </c>
      <c r="E102" s="144">
        <v>160</v>
      </c>
      <c r="F102" s="144">
        <v>5516</v>
      </c>
      <c r="G102" s="144">
        <v>1389</v>
      </c>
      <c r="H102" s="144">
        <v>267</v>
      </c>
      <c r="I102" s="144">
        <v>270</v>
      </c>
      <c r="J102" s="144">
        <v>7750</v>
      </c>
      <c r="K102" s="145">
        <v>46208</v>
      </c>
      <c r="L102" s="144">
        <v>6516</v>
      </c>
      <c r="M102" s="144">
        <v>605</v>
      </c>
      <c r="N102" s="144">
        <v>2768</v>
      </c>
      <c r="O102" s="144">
        <v>19</v>
      </c>
      <c r="P102" s="144">
        <v>5580</v>
      </c>
      <c r="Q102" s="144">
        <v>81451</v>
      </c>
      <c r="R102" s="144">
        <v>761</v>
      </c>
      <c r="S102" s="144">
        <v>1685</v>
      </c>
      <c r="T102" s="144">
        <v>136554</v>
      </c>
      <c r="U102" s="146">
        <v>583908</v>
      </c>
    </row>
    <row r="103" spans="1:21" ht="15" x14ac:dyDescent="0.25">
      <c r="B103" s="265">
        <v>2019</v>
      </c>
      <c r="C103" s="144">
        <v>2858</v>
      </c>
      <c r="D103" s="144">
        <v>1865</v>
      </c>
      <c r="E103" s="144">
        <v>171</v>
      </c>
      <c r="F103" s="144">
        <v>6089</v>
      </c>
      <c r="G103" s="144">
        <v>1467</v>
      </c>
      <c r="H103" s="144">
        <v>279</v>
      </c>
      <c r="I103" s="144">
        <v>270</v>
      </c>
      <c r="J103" s="144">
        <v>8255</v>
      </c>
      <c r="K103" s="145">
        <v>47755</v>
      </c>
      <c r="L103" s="144">
        <v>7082</v>
      </c>
      <c r="M103" s="144">
        <v>609</v>
      </c>
      <c r="N103" s="144">
        <v>2973</v>
      </c>
      <c r="O103" s="144">
        <v>25</v>
      </c>
      <c r="P103" s="144">
        <v>5738</v>
      </c>
      <c r="Q103" s="144">
        <v>85436</v>
      </c>
      <c r="R103" s="144">
        <v>793</v>
      </c>
      <c r="S103" s="144">
        <v>1807</v>
      </c>
      <c r="T103" s="144">
        <v>143590</v>
      </c>
      <c r="U103" s="146">
        <v>601146</v>
      </c>
    </row>
    <row r="104" spans="1:21" ht="15" x14ac:dyDescent="0.25">
      <c r="B104" s="265">
        <v>2020</v>
      </c>
      <c r="C104" s="144">
        <v>2947</v>
      </c>
      <c r="D104" s="144">
        <v>1880</v>
      </c>
      <c r="E104" s="144">
        <v>166</v>
      </c>
      <c r="F104" s="144">
        <v>6251</v>
      </c>
      <c r="G104" s="144">
        <v>1495</v>
      </c>
      <c r="H104" s="144">
        <v>285</v>
      </c>
      <c r="I104" s="144">
        <v>293</v>
      </c>
      <c r="J104" s="144">
        <v>8379</v>
      </c>
      <c r="K104" s="145">
        <v>48747</v>
      </c>
      <c r="L104" s="144">
        <v>7446</v>
      </c>
      <c r="M104" s="144">
        <v>621</v>
      </c>
      <c r="N104" s="144">
        <v>3019</v>
      </c>
      <c r="O104" s="144">
        <v>22</v>
      </c>
      <c r="P104" s="144">
        <v>6001</v>
      </c>
      <c r="Q104" s="144">
        <v>87552</v>
      </c>
      <c r="R104" s="144">
        <v>828</v>
      </c>
      <c r="S104" s="144">
        <v>1836</v>
      </c>
      <c r="T104" s="144">
        <v>147092</v>
      </c>
      <c r="U104" s="146">
        <v>611726</v>
      </c>
    </row>
    <row r="105" spans="1:21" ht="15" x14ac:dyDescent="0.25">
      <c r="B105" s="265">
        <v>2021</v>
      </c>
      <c r="C105" s="144">
        <v>2984</v>
      </c>
      <c r="D105" s="144">
        <v>1982</v>
      </c>
      <c r="E105" s="144">
        <v>168</v>
      </c>
      <c r="F105" s="144">
        <v>6320</v>
      </c>
      <c r="G105" s="144">
        <v>1510</v>
      </c>
      <c r="H105" s="144">
        <v>292</v>
      </c>
      <c r="I105" s="144">
        <v>289</v>
      </c>
      <c r="J105" s="144">
        <v>8155</v>
      </c>
      <c r="K105" s="145">
        <v>49454</v>
      </c>
      <c r="L105" s="144">
        <v>7586</v>
      </c>
      <c r="M105" s="144">
        <v>598</v>
      </c>
      <c r="N105" s="144">
        <v>3063</v>
      </c>
      <c r="O105" s="144">
        <v>31</v>
      </c>
      <c r="P105" s="144">
        <v>5818</v>
      </c>
      <c r="Q105" s="144">
        <v>88250</v>
      </c>
      <c r="R105" s="144">
        <v>835</v>
      </c>
      <c r="S105" s="144">
        <v>1917</v>
      </c>
      <c r="T105" s="144">
        <v>148628</v>
      </c>
      <c r="U105" s="146">
        <v>614394</v>
      </c>
    </row>
    <row r="106" spans="1:21" ht="15.75" thickBot="1" x14ac:dyDescent="0.3">
      <c r="B106" s="94">
        <v>2022</v>
      </c>
      <c r="C106" s="87">
        <v>3303</v>
      </c>
      <c r="D106" s="87">
        <v>2153</v>
      </c>
      <c r="E106" s="87">
        <v>214</v>
      </c>
      <c r="F106" s="87">
        <v>6719</v>
      </c>
      <c r="G106" s="87">
        <v>1676</v>
      </c>
      <c r="H106" s="87">
        <v>331</v>
      </c>
      <c r="I106" s="87">
        <v>370</v>
      </c>
      <c r="J106" s="87">
        <v>8480</v>
      </c>
      <c r="K106" s="101">
        <v>50751</v>
      </c>
      <c r="L106" s="87">
        <v>7962</v>
      </c>
      <c r="M106" s="87">
        <v>711</v>
      </c>
      <c r="N106" s="87">
        <v>3287</v>
      </c>
      <c r="O106" s="87">
        <v>37</v>
      </c>
      <c r="P106" s="87">
        <v>6006</v>
      </c>
      <c r="Q106" s="87">
        <v>92000</v>
      </c>
      <c r="R106" s="87">
        <v>981</v>
      </c>
      <c r="S106" s="87">
        <v>2123</v>
      </c>
      <c r="T106" s="87">
        <v>159834</v>
      </c>
      <c r="U106" s="88">
        <v>730844</v>
      </c>
    </row>
    <row r="108" spans="1:21" x14ac:dyDescent="0.2">
      <c r="B108" t="s">
        <v>770</v>
      </c>
    </row>
    <row r="109" spans="1:21" x14ac:dyDescent="0.2">
      <c r="B109" t="s">
        <v>989</v>
      </c>
    </row>
    <row r="111" spans="1:21" ht="13.5" thickBot="1" x14ac:dyDescent="0.25"/>
    <row r="112" spans="1:21" ht="30.75" thickBot="1" x14ac:dyDescent="0.3">
      <c r="A112" s="117" t="s">
        <v>769</v>
      </c>
    </row>
    <row r="113" spans="1:24" ht="47.25" customHeight="1" x14ac:dyDescent="0.25">
      <c r="A113" s="108" t="s">
        <v>187</v>
      </c>
    </row>
    <row r="114" spans="1:24" ht="45.75" thickBot="1" x14ac:dyDescent="0.3">
      <c r="A114" s="96" t="s">
        <v>909</v>
      </c>
    </row>
    <row r="115" spans="1:24" ht="30" x14ac:dyDescent="0.25">
      <c r="A115" s="45"/>
      <c r="B115" s="178"/>
      <c r="C115" s="104" t="s">
        <v>101</v>
      </c>
      <c r="D115" s="104" t="s">
        <v>102</v>
      </c>
      <c r="E115" s="104" t="s">
        <v>103</v>
      </c>
      <c r="F115" s="104" t="s">
        <v>105</v>
      </c>
      <c r="G115" s="104" t="s">
        <v>106</v>
      </c>
      <c r="H115" s="104" t="s">
        <v>107</v>
      </c>
      <c r="I115" s="104" t="s">
        <v>109</v>
      </c>
      <c r="J115" s="104" t="s">
        <v>440</v>
      </c>
      <c r="K115" s="104" t="s">
        <v>110</v>
      </c>
      <c r="L115" s="104" t="s">
        <v>442</v>
      </c>
      <c r="M115" s="104" t="s">
        <v>111</v>
      </c>
      <c r="N115" s="104" t="s">
        <v>112</v>
      </c>
      <c r="O115" s="104" t="s">
        <v>113</v>
      </c>
      <c r="P115" s="104" t="s">
        <v>114</v>
      </c>
      <c r="Q115" s="104" t="s">
        <v>115</v>
      </c>
      <c r="R115" s="104" t="s">
        <v>104</v>
      </c>
      <c r="S115" s="104" t="s">
        <v>108</v>
      </c>
      <c r="T115" s="104" t="s">
        <v>98</v>
      </c>
      <c r="U115" s="105" t="s">
        <v>99</v>
      </c>
      <c r="X115" s="7"/>
    </row>
    <row r="116" spans="1:24" s="7" customFormat="1" ht="15" x14ac:dyDescent="0.25">
      <c r="A116" s="25"/>
      <c r="B116" s="93">
        <v>2000</v>
      </c>
      <c r="C116" s="85">
        <v>362</v>
      </c>
      <c r="D116" s="85">
        <v>312</v>
      </c>
      <c r="E116" s="85">
        <v>44</v>
      </c>
      <c r="F116" s="85">
        <v>905</v>
      </c>
      <c r="G116" s="85">
        <v>245</v>
      </c>
      <c r="H116" s="85">
        <v>48</v>
      </c>
      <c r="I116" s="85">
        <v>57</v>
      </c>
      <c r="J116" s="85">
        <v>1708</v>
      </c>
      <c r="K116" s="100">
        <v>12015</v>
      </c>
      <c r="L116" s="85">
        <v>946</v>
      </c>
      <c r="M116" s="85">
        <v>119</v>
      </c>
      <c r="N116" s="85">
        <v>363</v>
      </c>
      <c r="O116" s="85">
        <v>7</v>
      </c>
      <c r="P116" s="85">
        <v>1331</v>
      </c>
      <c r="Q116" s="85">
        <v>18462</v>
      </c>
      <c r="R116" s="85">
        <v>277</v>
      </c>
      <c r="S116" s="85">
        <v>312</v>
      </c>
      <c r="T116" s="85">
        <v>30037</v>
      </c>
      <c r="U116" s="86">
        <v>164763</v>
      </c>
      <c r="X116"/>
    </row>
    <row r="117" spans="1:24" ht="15" x14ac:dyDescent="0.25">
      <c r="B117" s="93">
        <v>2001</v>
      </c>
      <c r="C117" s="85">
        <v>345</v>
      </c>
      <c r="D117" s="85">
        <v>319</v>
      </c>
      <c r="E117" s="85">
        <v>40</v>
      </c>
      <c r="F117" s="85">
        <v>845</v>
      </c>
      <c r="G117" s="85">
        <v>230</v>
      </c>
      <c r="H117" s="85">
        <v>42</v>
      </c>
      <c r="I117" s="85">
        <v>49</v>
      </c>
      <c r="J117" s="85">
        <v>1566</v>
      </c>
      <c r="K117" s="100">
        <v>10779</v>
      </c>
      <c r="L117" s="85">
        <v>895</v>
      </c>
      <c r="M117" s="85">
        <v>111</v>
      </c>
      <c r="N117" s="85">
        <v>339</v>
      </c>
      <c r="O117" s="85">
        <v>6</v>
      </c>
      <c r="P117" s="85">
        <v>1263</v>
      </c>
      <c r="Q117" s="85">
        <v>16829</v>
      </c>
      <c r="R117" s="85">
        <v>249</v>
      </c>
      <c r="S117" s="85">
        <v>301</v>
      </c>
      <c r="T117" s="85">
        <v>28099</v>
      </c>
      <c r="U117" s="86">
        <v>153214</v>
      </c>
    </row>
    <row r="118" spans="1:24" ht="15" x14ac:dyDescent="0.25">
      <c r="B118" s="93">
        <v>2002</v>
      </c>
      <c r="C118" s="85">
        <v>396</v>
      </c>
      <c r="D118" s="85">
        <v>338</v>
      </c>
      <c r="E118" s="85">
        <v>38</v>
      </c>
      <c r="F118" s="85">
        <v>900</v>
      </c>
      <c r="G118" s="85">
        <v>240</v>
      </c>
      <c r="H118" s="85">
        <v>41</v>
      </c>
      <c r="I118" s="85">
        <v>55</v>
      </c>
      <c r="J118" s="85">
        <v>1666</v>
      </c>
      <c r="K118" s="100">
        <v>11600</v>
      </c>
      <c r="L118" s="85">
        <v>976</v>
      </c>
      <c r="M118" s="85">
        <v>125</v>
      </c>
      <c r="N118" s="85">
        <v>381</v>
      </c>
      <c r="O118" s="85">
        <v>6</v>
      </c>
      <c r="P118" s="85">
        <v>1388</v>
      </c>
      <c r="Q118" s="85">
        <v>18150</v>
      </c>
      <c r="R118" s="85">
        <v>263</v>
      </c>
      <c r="S118" s="85">
        <v>313</v>
      </c>
      <c r="T118" s="85">
        <v>30126</v>
      </c>
      <c r="U118" s="86">
        <v>162186</v>
      </c>
    </row>
    <row r="119" spans="1:24" ht="15" x14ac:dyDescent="0.25">
      <c r="B119" s="93">
        <v>2003</v>
      </c>
      <c r="C119" s="85">
        <v>437</v>
      </c>
      <c r="D119" s="85">
        <v>365</v>
      </c>
      <c r="E119" s="85">
        <v>41</v>
      </c>
      <c r="F119" s="85">
        <v>1025</v>
      </c>
      <c r="G119" s="85">
        <v>255</v>
      </c>
      <c r="H119" s="85">
        <v>50</v>
      </c>
      <c r="I119" s="85">
        <v>61</v>
      </c>
      <c r="J119" s="85">
        <v>1845</v>
      </c>
      <c r="K119" s="100">
        <v>12359</v>
      </c>
      <c r="L119" s="85">
        <v>1137</v>
      </c>
      <c r="M119" s="85">
        <v>132</v>
      </c>
      <c r="N119" s="85">
        <v>467</v>
      </c>
      <c r="O119" s="85">
        <v>7</v>
      </c>
      <c r="P119" s="85">
        <v>1542</v>
      </c>
      <c r="Q119" s="85">
        <v>19723</v>
      </c>
      <c r="R119" s="85">
        <v>264</v>
      </c>
      <c r="S119" s="85">
        <v>338</v>
      </c>
      <c r="T119" s="85">
        <v>32686</v>
      </c>
      <c r="U119" s="86">
        <v>174040</v>
      </c>
    </row>
    <row r="120" spans="1:24" ht="15" x14ac:dyDescent="0.25">
      <c r="B120" s="93">
        <v>2004</v>
      </c>
      <c r="C120" s="85">
        <v>460</v>
      </c>
      <c r="D120" s="85">
        <v>381</v>
      </c>
      <c r="E120" s="85">
        <v>45</v>
      </c>
      <c r="F120" s="85">
        <v>1076</v>
      </c>
      <c r="G120" s="85">
        <v>278</v>
      </c>
      <c r="H120" s="85">
        <v>51</v>
      </c>
      <c r="I120" s="85">
        <v>65</v>
      </c>
      <c r="J120" s="85">
        <v>1883</v>
      </c>
      <c r="K120" s="100">
        <v>12724</v>
      </c>
      <c r="L120" s="85">
        <v>1188</v>
      </c>
      <c r="M120" s="85">
        <v>146</v>
      </c>
      <c r="N120" s="85">
        <v>485</v>
      </c>
      <c r="O120" s="85">
        <v>7</v>
      </c>
      <c r="P120" s="85">
        <v>1599</v>
      </c>
      <c r="Q120" s="85">
        <v>20388</v>
      </c>
      <c r="R120" s="85">
        <v>263</v>
      </c>
      <c r="S120" s="85">
        <v>354</v>
      </c>
      <c r="T120" s="85">
        <v>33853</v>
      </c>
      <c r="U120" s="86">
        <v>176355</v>
      </c>
    </row>
    <row r="121" spans="1:24" ht="15" x14ac:dyDescent="0.25">
      <c r="B121" s="93">
        <v>2005</v>
      </c>
      <c r="C121" s="85">
        <v>565</v>
      </c>
      <c r="D121" s="85">
        <v>514</v>
      </c>
      <c r="E121" s="85">
        <v>47</v>
      </c>
      <c r="F121" s="85">
        <v>1166</v>
      </c>
      <c r="G121" s="85">
        <v>299</v>
      </c>
      <c r="H121" s="85">
        <v>51</v>
      </c>
      <c r="I121" s="85">
        <v>65</v>
      </c>
      <c r="J121" s="85">
        <v>2171</v>
      </c>
      <c r="K121" s="100">
        <v>13364</v>
      </c>
      <c r="L121" s="85">
        <v>1405</v>
      </c>
      <c r="M121" s="85">
        <v>147</v>
      </c>
      <c r="N121" s="85">
        <v>585</v>
      </c>
      <c r="O121" s="85">
        <v>4</v>
      </c>
      <c r="P121" s="85">
        <v>1725</v>
      </c>
      <c r="Q121" s="85">
        <v>22108</v>
      </c>
      <c r="R121" s="85">
        <v>238</v>
      </c>
      <c r="S121" s="85">
        <v>405</v>
      </c>
      <c r="T121" s="85">
        <v>36435</v>
      </c>
      <c r="U121" s="86">
        <v>184852</v>
      </c>
    </row>
    <row r="122" spans="1:24" ht="15" x14ac:dyDescent="0.25">
      <c r="B122" s="93">
        <v>2006</v>
      </c>
      <c r="C122" s="85">
        <v>623</v>
      </c>
      <c r="D122" s="85">
        <v>523</v>
      </c>
      <c r="E122" s="85">
        <v>43</v>
      </c>
      <c r="F122" s="85">
        <v>1222</v>
      </c>
      <c r="G122" s="85">
        <v>310</v>
      </c>
      <c r="H122" s="85">
        <v>48</v>
      </c>
      <c r="I122" s="85">
        <v>70</v>
      </c>
      <c r="J122" s="85">
        <v>2223</v>
      </c>
      <c r="K122" s="100">
        <v>14096</v>
      </c>
      <c r="L122" s="85">
        <v>1446</v>
      </c>
      <c r="M122" s="85">
        <v>154</v>
      </c>
      <c r="N122" s="85">
        <v>572</v>
      </c>
      <c r="O122" s="85">
        <v>5</v>
      </c>
      <c r="P122" s="85">
        <v>1750</v>
      </c>
      <c r="Q122" s="85">
        <v>23085</v>
      </c>
      <c r="R122" s="85">
        <v>229</v>
      </c>
      <c r="S122" s="85">
        <v>409</v>
      </c>
      <c r="T122" s="85">
        <v>37544</v>
      </c>
      <c r="U122" s="86">
        <v>190223</v>
      </c>
    </row>
    <row r="123" spans="1:24" ht="15" x14ac:dyDescent="0.25">
      <c r="B123" s="93">
        <v>2007</v>
      </c>
      <c r="C123" s="85">
        <v>629</v>
      </c>
      <c r="D123" s="85">
        <v>519</v>
      </c>
      <c r="E123" s="85">
        <v>40</v>
      </c>
      <c r="F123" s="85">
        <v>1136</v>
      </c>
      <c r="G123" s="85">
        <v>321</v>
      </c>
      <c r="H123" s="85">
        <v>54</v>
      </c>
      <c r="I123" s="85">
        <v>77</v>
      </c>
      <c r="J123" s="85">
        <v>2056</v>
      </c>
      <c r="K123" s="100">
        <v>13765</v>
      </c>
      <c r="L123" s="85">
        <v>1416</v>
      </c>
      <c r="M123" s="85">
        <v>153</v>
      </c>
      <c r="N123" s="85">
        <v>569</v>
      </c>
      <c r="O123" s="85">
        <v>5</v>
      </c>
      <c r="P123" s="85">
        <v>1683</v>
      </c>
      <c r="Q123" s="85">
        <v>22423</v>
      </c>
      <c r="R123" s="85">
        <v>236</v>
      </c>
      <c r="S123" s="85">
        <v>417</v>
      </c>
      <c r="T123" s="85">
        <v>36624</v>
      </c>
      <c r="U123" s="86">
        <v>180936</v>
      </c>
    </row>
    <row r="124" spans="1:24" ht="15" x14ac:dyDescent="0.25">
      <c r="B124" s="93">
        <v>2008</v>
      </c>
      <c r="C124" s="85">
        <v>660</v>
      </c>
      <c r="D124" s="85">
        <v>519</v>
      </c>
      <c r="E124" s="85">
        <v>42</v>
      </c>
      <c r="F124" s="85">
        <v>1185</v>
      </c>
      <c r="G124" s="85">
        <v>347</v>
      </c>
      <c r="H124" s="85">
        <v>53</v>
      </c>
      <c r="I124" s="85">
        <v>85</v>
      </c>
      <c r="J124" s="85">
        <v>2101</v>
      </c>
      <c r="K124" s="100">
        <v>13884</v>
      </c>
      <c r="L124" s="85">
        <v>1468</v>
      </c>
      <c r="M124" s="85">
        <v>146</v>
      </c>
      <c r="N124" s="85">
        <v>590</v>
      </c>
      <c r="O124" s="85">
        <v>5</v>
      </c>
      <c r="P124" s="85">
        <v>1677</v>
      </c>
      <c r="Q124" s="85">
        <v>22762</v>
      </c>
      <c r="R124" s="85">
        <v>243</v>
      </c>
      <c r="S124" s="85">
        <v>426</v>
      </c>
      <c r="T124" s="85">
        <v>36914</v>
      </c>
      <c r="U124" s="86">
        <v>180917</v>
      </c>
    </row>
    <row r="125" spans="1:24" ht="15" x14ac:dyDescent="0.25">
      <c r="B125" s="154" t="s">
        <v>116</v>
      </c>
      <c r="C125" s="85">
        <v>623</v>
      </c>
      <c r="D125" s="85">
        <v>480</v>
      </c>
      <c r="E125" s="85">
        <v>40</v>
      </c>
      <c r="F125" s="85">
        <v>1047</v>
      </c>
      <c r="G125" s="85">
        <v>322</v>
      </c>
      <c r="H125" s="85">
        <v>55</v>
      </c>
      <c r="I125" s="85">
        <v>87</v>
      </c>
      <c r="J125" s="85">
        <v>1893</v>
      </c>
      <c r="K125" s="100">
        <v>12963</v>
      </c>
      <c r="L125" s="85">
        <v>1333</v>
      </c>
      <c r="M125" s="85">
        <v>152</v>
      </c>
      <c r="N125" s="85">
        <v>556</v>
      </c>
      <c r="O125" s="85">
        <v>4</v>
      </c>
      <c r="P125" s="85">
        <v>1522</v>
      </c>
      <c r="Q125" s="85">
        <v>21077</v>
      </c>
      <c r="R125" s="85">
        <v>228</v>
      </c>
      <c r="S125" s="85">
        <v>405</v>
      </c>
      <c r="T125" s="85">
        <v>34423</v>
      </c>
      <c r="U125" s="86">
        <v>167827</v>
      </c>
    </row>
    <row r="126" spans="1:24" ht="15" x14ac:dyDescent="0.25">
      <c r="B126" s="154">
        <v>2010</v>
      </c>
      <c r="C126" s="85">
        <v>644</v>
      </c>
      <c r="D126" s="85">
        <v>491</v>
      </c>
      <c r="E126" s="85">
        <v>38</v>
      </c>
      <c r="F126" s="85">
        <v>1025</v>
      </c>
      <c r="G126" s="85">
        <v>321</v>
      </c>
      <c r="H126" s="85">
        <v>54</v>
      </c>
      <c r="I126" s="85">
        <v>82</v>
      </c>
      <c r="J126" s="85">
        <v>1786</v>
      </c>
      <c r="K126" s="100">
        <v>12555</v>
      </c>
      <c r="L126" s="85">
        <v>1269</v>
      </c>
      <c r="M126" s="85">
        <v>159</v>
      </c>
      <c r="N126" s="85">
        <v>567</v>
      </c>
      <c r="O126" s="85">
        <v>6</v>
      </c>
      <c r="P126" s="85">
        <v>1429</v>
      </c>
      <c r="Q126" s="85">
        <v>20426</v>
      </c>
      <c r="R126" s="85">
        <v>232</v>
      </c>
      <c r="S126" s="85">
        <v>392</v>
      </c>
      <c r="T126" s="85">
        <v>33583</v>
      </c>
      <c r="U126" s="86">
        <v>164082</v>
      </c>
    </row>
    <row r="127" spans="1:24" ht="15" x14ac:dyDescent="0.25">
      <c r="B127" s="154">
        <v>2011</v>
      </c>
      <c r="C127" s="85">
        <v>652</v>
      </c>
      <c r="D127" s="85">
        <v>485</v>
      </c>
      <c r="E127" s="85">
        <v>35</v>
      </c>
      <c r="F127" s="85">
        <v>1050</v>
      </c>
      <c r="G127" s="85">
        <v>328</v>
      </c>
      <c r="H127" s="85">
        <v>54</v>
      </c>
      <c r="I127" s="85">
        <v>79</v>
      </c>
      <c r="J127" s="85">
        <v>1755</v>
      </c>
      <c r="K127" s="100">
        <v>12513</v>
      </c>
      <c r="L127" s="85">
        <v>1302</v>
      </c>
      <c r="M127" s="85">
        <v>159</v>
      </c>
      <c r="N127" s="85">
        <v>588</v>
      </c>
      <c r="O127" s="85">
        <v>7</v>
      </c>
      <c r="P127" s="85">
        <v>1408</v>
      </c>
      <c r="Q127" s="85">
        <v>20415</v>
      </c>
      <c r="R127" s="85">
        <v>239</v>
      </c>
      <c r="S127" s="85">
        <v>400</v>
      </c>
      <c r="T127" s="85">
        <v>33688</v>
      </c>
      <c r="U127" s="86">
        <v>163134</v>
      </c>
    </row>
    <row r="128" spans="1:24" ht="15" x14ac:dyDescent="0.25">
      <c r="B128" s="154">
        <v>2012</v>
      </c>
      <c r="C128" s="85">
        <v>679</v>
      </c>
      <c r="D128" s="85">
        <v>474</v>
      </c>
      <c r="E128" s="85">
        <v>42</v>
      </c>
      <c r="F128" s="85">
        <v>1075</v>
      </c>
      <c r="G128" s="85">
        <v>334</v>
      </c>
      <c r="H128" s="85">
        <v>57</v>
      </c>
      <c r="I128" s="85">
        <v>77</v>
      </c>
      <c r="J128" s="85">
        <v>1690</v>
      </c>
      <c r="K128" s="100">
        <v>12486</v>
      </c>
      <c r="L128" s="85">
        <v>1324</v>
      </c>
      <c r="M128" s="85">
        <v>166</v>
      </c>
      <c r="N128" s="85">
        <v>616</v>
      </c>
      <c r="O128" s="85">
        <v>6</v>
      </c>
      <c r="P128" s="85">
        <v>1368</v>
      </c>
      <c r="Q128" s="85">
        <v>20394</v>
      </c>
      <c r="R128" s="85">
        <v>242</v>
      </c>
      <c r="S128" s="85">
        <v>377</v>
      </c>
      <c r="T128" s="85">
        <v>33467</v>
      </c>
      <c r="U128" s="86">
        <v>162010</v>
      </c>
    </row>
    <row r="129" spans="1:21" ht="15" x14ac:dyDescent="0.25">
      <c r="B129" s="154">
        <v>2013</v>
      </c>
      <c r="C129" s="85">
        <v>690</v>
      </c>
      <c r="D129" s="85">
        <v>510</v>
      </c>
      <c r="E129" s="85">
        <v>42</v>
      </c>
      <c r="F129" s="85">
        <v>1097</v>
      </c>
      <c r="G129" s="85">
        <v>330</v>
      </c>
      <c r="H129" s="85">
        <v>50</v>
      </c>
      <c r="I129" s="85">
        <v>88</v>
      </c>
      <c r="J129" s="85">
        <v>1739</v>
      </c>
      <c r="K129" s="100">
        <v>12696</v>
      </c>
      <c r="L129" s="85">
        <v>1399</v>
      </c>
      <c r="M129" s="85">
        <v>168</v>
      </c>
      <c r="N129" s="85">
        <v>584</v>
      </c>
      <c r="O129" s="85">
        <v>4</v>
      </c>
      <c r="P129" s="85">
        <v>1395</v>
      </c>
      <c r="Q129" s="85">
        <v>20792</v>
      </c>
      <c r="R129" s="85">
        <v>248</v>
      </c>
      <c r="S129" s="85">
        <v>412</v>
      </c>
      <c r="T129" s="85">
        <v>34320</v>
      </c>
      <c r="U129" s="86">
        <v>165518</v>
      </c>
    </row>
    <row r="130" spans="1:21" ht="15" x14ac:dyDescent="0.25">
      <c r="B130" s="154">
        <v>2014</v>
      </c>
      <c r="C130" s="85">
        <v>744</v>
      </c>
      <c r="D130" s="85">
        <v>530</v>
      </c>
      <c r="E130" s="85">
        <v>44</v>
      </c>
      <c r="F130" s="85">
        <v>1157</v>
      </c>
      <c r="G130" s="85">
        <v>371</v>
      </c>
      <c r="H130" s="85">
        <v>52</v>
      </c>
      <c r="I130" s="85">
        <v>94</v>
      </c>
      <c r="J130" s="85">
        <v>1838</v>
      </c>
      <c r="K130" s="100">
        <v>13145</v>
      </c>
      <c r="L130" s="85">
        <v>1435</v>
      </c>
      <c r="M130" s="85">
        <v>170</v>
      </c>
      <c r="N130" s="85">
        <v>625</v>
      </c>
      <c r="O130" s="85">
        <v>4</v>
      </c>
      <c r="P130" s="85">
        <v>1453</v>
      </c>
      <c r="Q130" s="85">
        <v>21662</v>
      </c>
      <c r="R130" s="85">
        <v>247</v>
      </c>
      <c r="S130" s="85">
        <v>432</v>
      </c>
      <c r="T130" s="85">
        <v>35796</v>
      </c>
      <c r="U130" s="86">
        <v>171391</v>
      </c>
    </row>
    <row r="131" spans="1:21" ht="15" x14ac:dyDescent="0.25">
      <c r="B131" s="265">
        <v>2015</v>
      </c>
      <c r="C131" s="144">
        <v>727</v>
      </c>
      <c r="D131" s="144">
        <v>529</v>
      </c>
      <c r="E131" s="144">
        <v>46</v>
      </c>
      <c r="F131" s="144">
        <v>1112</v>
      </c>
      <c r="G131" s="144">
        <v>364</v>
      </c>
      <c r="H131" s="144">
        <v>58</v>
      </c>
      <c r="I131" s="144">
        <v>88</v>
      </c>
      <c r="J131" s="144">
        <v>1789</v>
      </c>
      <c r="K131" s="145">
        <v>12839</v>
      </c>
      <c r="L131" s="144">
        <v>1448</v>
      </c>
      <c r="M131" s="144">
        <v>183</v>
      </c>
      <c r="N131" s="144">
        <v>632</v>
      </c>
      <c r="O131" s="144">
        <v>5</v>
      </c>
      <c r="P131" s="144">
        <v>1394</v>
      </c>
      <c r="Q131" s="144">
        <v>21214</v>
      </c>
      <c r="R131" s="144">
        <v>251</v>
      </c>
      <c r="S131" s="144">
        <v>433</v>
      </c>
      <c r="T131" s="144">
        <v>35287</v>
      </c>
      <c r="U131" s="146">
        <v>169858</v>
      </c>
    </row>
    <row r="132" spans="1:21" ht="15" x14ac:dyDescent="0.25">
      <c r="B132" s="265">
        <v>2016</v>
      </c>
      <c r="C132" s="144">
        <v>702</v>
      </c>
      <c r="D132" s="144">
        <v>544</v>
      </c>
      <c r="E132" s="144">
        <v>46</v>
      </c>
      <c r="F132" s="144">
        <v>1131</v>
      </c>
      <c r="G132" s="144">
        <v>379</v>
      </c>
      <c r="H132" s="144">
        <v>64</v>
      </c>
      <c r="I132" s="144">
        <v>92</v>
      </c>
      <c r="J132" s="144">
        <v>1836</v>
      </c>
      <c r="K132" s="145">
        <v>12898</v>
      </c>
      <c r="L132" s="144">
        <v>1470</v>
      </c>
      <c r="M132" s="144">
        <v>199</v>
      </c>
      <c r="N132" s="144">
        <v>611</v>
      </c>
      <c r="O132" s="144">
        <v>6</v>
      </c>
      <c r="P132" s="144">
        <v>1438</v>
      </c>
      <c r="Q132" s="144">
        <v>21416</v>
      </c>
      <c r="R132" s="144">
        <v>262</v>
      </c>
      <c r="S132" s="144">
        <v>434</v>
      </c>
      <c r="T132" s="144">
        <v>35772</v>
      </c>
      <c r="U132" s="146">
        <v>173415</v>
      </c>
    </row>
    <row r="133" spans="1:21" ht="15" x14ac:dyDescent="0.25">
      <c r="B133" s="265">
        <v>2017</v>
      </c>
      <c r="C133" s="144">
        <v>718</v>
      </c>
      <c r="D133" s="144">
        <v>503</v>
      </c>
      <c r="E133" s="144">
        <v>38</v>
      </c>
      <c r="F133" s="144">
        <v>1124</v>
      </c>
      <c r="G133" s="144">
        <v>373</v>
      </c>
      <c r="H133" s="144">
        <v>62</v>
      </c>
      <c r="I133" s="144">
        <v>89</v>
      </c>
      <c r="J133" s="144">
        <v>1825</v>
      </c>
      <c r="K133" s="145">
        <v>13047</v>
      </c>
      <c r="L133" s="144">
        <v>1548</v>
      </c>
      <c r="M133" s="144">
        <v>193</v>
      </c>
      <c r="N133" s="144">
        <v>627</v>
      </c>
      <c r="O133" s="144">
        <v>6</v>
      </c>
      <c r="P133" s="144">
        <v>1434</v>
      </c>
      <c r="Q133" s="144">
        <v>21587</v>
      </c>
      <c r="R133" s="144">
        <v>258</v>
      </c>
      <c r="S133" s="144">
        <v>449</v>
      </c>
      <c r="T133" s="144">
        <v>35967</v>
      </c>
      <c r="U133" s="146">
        <v>174071</v>
      </c>
    </row>
    <row r="134" spans="1:21" ht="15" x14ac:dyDescent="0.25">
      <c r="B134" s="265">
        <v>2018</v>
      </c>
      <c r="C134" s="144">
        <v>781</v>
      </c>
      <c r="D134" s="144">
        <v>557</v>
      </c>
      <c r="E134" s="144">
        <v>43</v>
      </c>
      <c r="F134" s="144">
        <v>1309</v>
      </c>
      <c r="G134" s="144">
        <v>394</v>
      </c>
      <c r="H134" s="144">
        <v>68</v>
      </c>
      <c r="I134" s="144">
        <v>81</v>
      </c>
      <c r="J134" s="144">
        <v>2014</v>
      </c>
      <c r="K134" s="145">
        <v>13105</v>
      </c>
      <c r="L134" s="144">
        <v>1739</v>
      </c>
      <c r="M134" s="144">
        <v>211</v>
      </c>
      <c r="N134" s="144">
        <v>712</v>
      </c>
      <c r="O134" s="144">
        <v>6</v>
      </c>
      <c r="P134" s="144">
        <v>1573</v>
      </c>
      <c r="Q134" s="144">
        <v>22593</v>
      </c>
      <c r="R134" s="144">
        <v>266</v>
      </c>
      <c r="S134" s="144">
        <v>452</v>
      </c>
      <c r="T134" s="144">
        <v>37536</v>
      </c>
      <c r="U134" s="146">
        <v>179095</v>
      </c>
    </row>
    <row r="135" spans="1:21" ht="15" x14ac:dyDescent="0.25">
      <c r="B135" s="265">
        <v>2019</v>
      </c>
      <c r="C135" s="144">
        <v>779</v>
      </c>
      <c r="D135" s="144">
        <v>573</v>
      </c>
      <c r="E135" s="144">
        <v>46</v>
      </c>
      <c r="F135" s="144">
        <v>1348</v>
      </c>
      <c r="G135" s="144">
        <v>403</v>
      </c>
      <c r="H135" s="144">
        <v>67</v>
      </c>
      <c r="I135" s="144">
        <v>73</v>
      </c>
      <c r="J135" s="144">
        <v>2018</v>
      </c>
      <c r="K135" s="145">
        <v>12766</v>
      </c>
      <c r="L135" s="144">
        <v>1812</v>
      </c>
      <c r="M135" s="144">
        <v>208</v>
      </c>
      <c r="N135" s="144">
        <v>716</v>
      </c>
      <c r="O135" s="144">
        <v>1509</v>
      </c>
      <c r="P135" s="144">
        <v>8</v>
      </c>
      <c r="Q135" s="144">
        <v>22326</v>
      </c>
      <c r="R135" s="144">
        <v>273</v>
      </c>
      <c r="S135" s="144">
        <v>473</v>
      </c>
      <c r="T135" s="144">
        <v>37309</v>
      </c>
      <c r="U135" s="146">
        <v>176460</v>
      </c>
    </row>
    <row r="136" spans="1:21" ht="15" x14ac:dyDescent="0.25">
      <c r="B136" s="265">
        <v>2020</v>
      </c>
      <c r="C136" s="144">
        <v>807</v>
      </c>
      <c r="D136" s="144">
        <v>569</v>
      </c>
      <c r="E136" s="144">
        <v>44</v>
      </c>
      <c r="F136" s="144">
        <v>1377</v>
      </c>
      <c r="G136" s="144">
        <v>418</v>
      </c>
      <c r="H136" s="144">
        <v>73</v>
      </c>
      <c r="I136" s="144">
        <v>89</v>
      </c>
      <c r="J136" s="144">
        <v>1994</v>
      </c>
      <c r="K136" s="145">
        <v>13011</v>
      </c>
      <c r="L136" s="144">
        <v>1845</v>
      </c>
      <c r="M136" s="144">
        <v>205</v>
      </c>
      <c r="N136" s="144">
        <v>739</v>
      </c>
      <c r="O136" s="144">
        <v>7</v>
      </c>
      <c r="P136" s="144">
        <v>1621</v>
      </c>
      <c r="Q136" s="144">
        <v>22799</v>
      </c>
      <c r="R136" s="144">
        <v>270</v>
      </c>
      <c r="S136" s="144">
        <v>480</v>
      </c>
      <c r="T136" s="144">
        <v>37978</v>
      </c>
      <c r="U136" s="146">
        <v>179285</v>
      </c>
    </row>
    <row r="137" spans="1:21" ht="15" x14ac:dyDescent="0.25">
      <c r="B137" s="265">
        <v>2021</v>
      </c>
      <c r="C137" s="144">
        <v>749</v>
      </c>
      <c r="D137" s="144">
        <v>515</v>
      </c>
      <c r="E137" s="144">
        <v>41</v>
      </c>
      <c r="F137" s="144">
        <v>1180</v>
      </c>
      <c r="G137" s="144">
        <v>388</v>
      </c>
      <c r="H137" s="144">
        <v>67</v>
      </c>
      <c r="I137" s="144">
        <v>82</v>
      </c>
      <c r="J137" s="144">
        <v>1707</v>
      </c>
      <c r="K137" s="145">
        <v>12130</v>
      </c>
      <c r="L137" s="144">
        <v>1585</v>
      </c>
      <c r="M137" s="144">
        <v>175</v>
      </c>
      <c r="N137" s="144">
        <v>687</v>
      </c>
      <c r="O137" s="144">
        <v>6</v>
      </c>
      <c r="P137" s="144">
        <v>1413</v>
      </c>
      <c r="Q137" s="144">
        <v>20725</v>
      </c>
      <c r="R137" s="144">
        <v>235</v>
      </c>
      <c r="S137" s="144">
        <v>444</v>
      </c>
      <c r="T137" s="144">
        <v>34510</v>
      </c>
      <c r="U137" s="146">
        <v>166158</v>
      </c>
    </row>
    <row r="138" spans="1:21" ht="15.75" thickBot="1" x14ac:dyDescent="0.3">
      <c r="B138" s="94">
        <v>2022</v>
      </c>
      <c r="C138" s="87">
        <v>765</v>
      </c>
      <c r="D138" s="87">
        <v>504</v>
      </c>
      <c r="E138" s="87">
        <v>45</v>
      </c>
      <c r="F138" s="87">
        <v>1212</v>
      </c>
      <c r="G138" s="87">
        <v>388</v>
      </c>
      <c r="H138" s="87">
        <v>76</v>
      </c>
      <c r="I138" s="87">
        <v>85</v>
      </c>
      <c r="J138" s="87">
        <v>1653</v>
      </c>
      <c r="K138" s="101">
        <v>11886</v>
      </c>
      <c r="L138" s="87">
        <v>1550</v>
      </c>
      <c r="M138" s="87">
        <v>178</v>
      </c>
      <c r="N138" s="87">
        <v>699</v>
      </c>
      <c r="O138" s="87">
        <v>6</v>
      </c>
      <c r="P138" s="87">
        <v>1394</v>
      </c>
      <c r="Q138" s="87">
        <v>20441</v>
      </c>
      <c r="R138" s="87">
        <v>244</v>
      </c>
      <c r="S138" s="87">
        <v>457</v>
      </c>
      <c r="T138" s="87">
        <v>33979</v>
      </c>
      <c r="U138" s="88">
        <v>163383</v>
      </c>
    </row>
    <row r="140" spans="1:21" x14ac:dyDescent="0.2">
      <c r="B140" t="s">
        <v>57</v>
      </c>
    </row>
    <row r="142" spans="1:21" ht="13.5" thickBot="1" x14ac:dyDescent="0.25"/>
    <row r="143" spans="1:21" ht="15.75" thickBot="1" x14ac:dyDescent="0.25">
      <c r="A143" s="143" t="s">
        <v>188</v>
      </c>
    </row>
    <row r="145" spans="1:24" ht="13.5" thickBot="1" x14ac:dyDescent="0.25"/>
    <row r="146" spans="1:24" ht="30.75" thickBot="1" x14ac:dyDescent="0.3">
      <c r="A146" s="117" t="s">
        <v>190</v>
      </c>
    </row>
    <row r="147" spans="1:24" ht="15" x14ac:dyDescent="0.25">
      <c r="A147" s="108" t="s">
        <v>191</v>
      </c>
    </row>
    <row r="148" spans="1:24" ht="45.75" thickBot="1" x14ac:dyDescent="0.3">
      <c r="A148" s="96" t="s">
        <v>909</v>
      </c>
    </row>
    <row r="149" spans="1:24" ht="30" x14ac:dyDescent="0.25">
      <c r="A149" s="54"/>
      <c r="B149" s="178"/>
      <c r="C149" s="104" t="s">
        <v>101</v>
      </c>
      <c r="D149" s="104" t="s">
        <v>102</v>
      </c>
      <c r="E149" s="104" t="s">
        <v>103</v>
      </c>
      <c r="F149" s="104" t="s">
        <v>105</v>
      </c>
      <c r="G149" s="104" t="s">
        <v>106</v>
      </c>
      <c r="H149" s="104" t="s">
        <v>107</v>
      </c>
      <c r="I149" s="104" t="s">
        <v>109</v>
      </c>
      <c r="J149" s="104" t="s">
        <v>440</v>
      </c>
      <c r="K149" s="104" t="s">
        <v>110</v>
      </c>
      <c r="L149" s="104" t="s">
        <v>442</v>
      </c>
      <c r="M149" s="104" t="s">
        <v>111</v>
      </c>
      <c r="N149" s="104" t="s">
        <v>112</v>
      </c>
      <c r="O149" s="104" t="s">
        <v>113</v>
      </c>
      <c r="P149" s="104" t="s">
        <v>114</v>
      </c>
      <c r="Q149" s="104" t="s">
        <v>115</v>
      </c>
      <c r="R149" s="104" t="s">
        <v>104</v>
      </c>
      <c r="S149" s="104" t="s">
        <v>108</v>
      </c>
      <c r="T149" s="104" t="s">
        <v>98</v>
      </c>
      <c r="U149" s="105" t="s">
        <v>99</v>
      </c>
    </row>
    <row r="150" spans="1:24" ht="15" x14ac:dyDescent="0.25">
      <c r="A150" s="45"/>
      <c r="B150" s="93">
        <v>2000</v>
      </c>
      <c r="C150" s="85">
        <v>16209</v>
      </c>
      <c r="D150" s="85">
        <v>2390</v>
      </c>
      <c r="E150" s="85">
        <v>275</v>
      </c>
      <c r="F150" s="85">
        <v>54061</v>
      </c>
      <c r="G150" s="85">
        <v>7959</v>
      </c>
      <c r="H150" s="85">
        <v>260</v>
      </c>
      <c r="I150" s="85">
        <v>184</v>
      </c>
      <c r="J150" s="85">
        <v>15969</v>
      </c>
      <c r="K150" s="100">
        <v>463578</v>
      </c>
      <c r="L150" s="85">
        <v>14728</v>
      </c>
      <c r="M150" s="85">
        <v>1759</v>
      </c>
      <c r="N150" s="85">
        <v>2682</v>
      </c>
      <c r="O150" s="85">
        <v>20</v>
      </c>
      <c r="P150" s="85">
        <v>32127</v>
      </c>
      <c r="Q150" s="85">
        <v>612201</v>
      </c>
      <c r="R150" s="85">
        <v>1160</v>
      </c>
      <c r="S150" s="85">
        <v>8007</v>
      </c>
      <c r="T150" s="85">
        <v>948717</v>
      </c>
      <c r="U150" s="86">
        <v>8099908</v>
      </c>
      <c r="X150" s="7"/>
    </row>
    <row r="151" spans="1:24" ht="15" x14ac:dyDescent="0.25">
      <c r="B151" s="93">
        <v>2001</v>
      </c>
      <c r="C151" s="85">
        <v>16569</v>
      </c>
      <c r="D151" s="85">
        <v>2462</v>
      </c>
      <c r="E151" s="85">
        <v>30</v>
      </c>
      <c r="F151" s="85">
        <v>1607</v>
      </c>
      <c r="G151" s="85">
        <v>9377</v>
      </c>
      <c r="H151" s="85">
        <v>419</v>
      </c>
      <c r="I151" s="85">
        <v>199</v>
      </c>
      <c r="J151" s="85">
        <v>2612</v>
      </c>
      <c r="K151" s="100">
        <v>278631</v>
      </c>
      <c r="L151" s="85">
        <v>7736</v>
      </c>
      <c r="M151" s="85">
        <v>2533</v>
      </c>
      <c r="N151" s="85">
        <v>1063</v>
      </c>
      <c r="O151" s="85">
        <v>31</v>
      </c>
      <c r="P151" s="85">
        <v>2618</v>
      </c>
      <c r="Q151" s="85">
        <v>325887</v>
      </c>
      <c r="R151" s="85">
        <v>299</v>
      </c>
      <c r="S151" s="85">
        <v>15864</v>
      </c>
      <c r="T151" s="85">
        <v>464498</v>
      </c>
      <c r="U151" s="86">
        <v>8099908</v>
      </c>
    </row>
    <row r="152" spans="1:24" ht="15" x14ac:dyDescent="0.25">
      <c r="B152" s="93">
        <v>2002</v>
      </c>
      <c r="C152" s="85">
        <v>22660</v>
      </c>
      <c r="D152" s="85">
        <v>2470</v>
      </c>
      <c r="E152" s="85">
        <v>57</v>
      </c>
      <c r="F152" s="85">
        <v>1665</v>
      </c>
      <c r="G152" s="85">
        <v>8089</v>
      </c>
      <c r="H152" s="85">
        <v>540</v>
      </c>
      <c r="I152" s="85">
        <v>242</v>
      </c>
      <c r="J152" s="85">
        <v>2729</v>
      </c>
      <c r="K152" s="100">
        <v>281475</v>
      </c>
      <c r="L152" s="85">
        <v>7476</v>
      </c>
      <c r="M152" s="85">
        <v>2091</v>
      </c>
      <c r="N152" s="85">
        <v>1105</v>
      </c>
      <c r="O152" s="85">
        <v>47</v>
      </c>
      <c r="P152" s="85">
        <v>3343</v>
      </c>
      <c r="Q152" s="85">
        <v>333989</v>
      </c>
      <c r="R152" s="85">
        <v>353</v>
      </c>
      <c r="S152" s="85">
        <v>14729</v>
      </c>
      <c r="T152" s="85">
        <v>478078</v>
      </c>
      <c r="U152" s="86">
        <v>7825768</v>
      </c>
    </row>
    <row r="153" spans="1:24" ht="15" x14ac:dyDescent="0.25">
      <c r="B153" s="93">
        <v>2003</v>
      </c>
      <c r="C153" s="85">
        <v>20805</v>
      </c>
      <c r="D153" s="85">
        <v>2433</v>
      </c>
      <c r="E153" s="85">
        <v>52</v>
      </c>
      <c r="F153" s="85">
        <v>1915</v>
      </c>
      <c r="G153" s="85">
        <v>10749</v>
      </c>
      <c r="H153" s="85">
        <v>586</v>
      </c>
      <c r="I153" s="85">
        <v>234</v>
      </c>
      <c r="J153" s="85">
        <v>2829</v>
      </c>
      <c r="K153" s="100">
        <v>291622</v>
      </c>
      <c r="L153" s="85">
        <v>7783</v>
      </c>
      <c r="M153" s="85">
        <v>2657</v>
      </c>
      <c r="N153" s="85">
        <v>959</v>
      </c>
      <c r="O153" s="85">
        <v>35</v>
      </c>
      <c r="P153" s="85">
        <v>2543</v>
      </c>
      <c r="Q153" s="85">
        <v>345202</v>
      </c>
      <c r="R153" s="85">
        <v>409</v>
      </c>
      <c r="S153" s="85">
        <v>13949</v>
      </c>
      <c r="T153" s="85">
        <v>494037</v>
      </c>
      <c r="U153" s="86">
        <v>8464046</v>
      </c>
    </row>
    <row r="154" spans="1:24" ht="15" x14ac:dyDescent="0.25">
      <c r="B154" s="93">
        <v>2004</v>
      </c>
      <c r="C154" s="85">
        <v>20129</v>
      </c>
      <c r="D154" s="85">
        <v>2496</v>
      </c>
      <c r="E154" s="85">
        <v>88</v>
      </c>
      <c r="F154" s="85">
        <v>1891</v>
      </c>
      <c r="G154" s="85">
        <v>11520</v>
      </c>
      <c r="H154" s="85">
        <v>563</v>
      </c>
      <c r="I154" s="85">
        <v>218</v>
      </c>
      <c r="J154" s="85">
        <v>2960</v>
      </c>
      <c r="K154" s="100">
        <v>276150</v>
      </c>
      <c r="L154" s="85">
        <v>7576</v>
      </c>
      <c r="M154" s="85">
        <v>2694</v>
      </c>
      <c r="N154" s="85">
        <v>1036</v>
      </c>
      <c r="O154" s="85">
        <v>29</v>
      </c>
      <c r="P154" s="85">
        <v>2343</v>
      </c>
      <c r="Q154" s="85">
        <v>329693</v>
      </c>
      <c r="R154" s="85">
        <v>374</v>
      </c>
      <c r="S154" s="85">
        <v>14585</v>
      </c>
      <c r="T154" s="85">
        <v>494686</v>
      </c>
      <c r="U154" s="86">
        <v>8559740</v>
      </c>
    </row>
    <row r="155" spans="1:24" ht="15" x14ac:dyDescent="0.25">
      <c r="B155" s="93">
        <v>2005</v>
      </c>
      <c r="C155" s="85">
        <v>15365</v>
      </c>
      <c r="D155" s="85">
        <v>2505</v>
      </c>
      <c r="E155" s="85">
        <v>121</v>
      </c>
      <c r="F155" s="85">
        <v>1885</v>
      </c>
      <c r="G155" s="85">
        <v>11803</v>
      </c>
      <c r="H155" s="85">
        <v>504</v>
      </c>
      <c r="I155" s="85">
        <v>292</v>
      </c>
      <c r="J155" s="85">
        <v>2913</v>
      </c>
      <c r="K155" s="100">
        <v>279064</v>
      </c>
      <c r="L155" s="85">
        <v>7863</v>
      </c>
      <c r="M155" s="85">
        <v>2716</v>
      </c>
      <c r="N155" s="85">
        <v>1064</v>
      </c>
      <c r="O155" s="85">
        <v>15</v>
      </c>
      <c r="P155" s="85">
        <v>2205</v>
      </c>
      <c r="Q155" s="85">
        <v>328315</v>
      </c>
      <c r="R155" s="85">
        <v>372</v>
      </c>
      <c r="S155" s="85">
        <v>14026</v>
      </c>
      <c r="T155" s="85">
        <v>495376</v>
      </c>
      <c r="U155" s="86">
        <v>8710578</v>
      </c>
    </row>
    <row r="156" spans="1:24" ht="15" x14ac:dyDescent="0.25">
      <c r="B156" s="93">
        <v>2006</v>
      </c>
      <c r="C156" s="85">
        <v>11420</v>
      </c>
      <c r="D156" s="85">
        <v>2817</v>
      </c>
      <c r="E156" s="85">
        <v>126</v>
      </c>
      <c r="F156" s="85">
        <v>1803</v>
      </c>
      <c r="G156" s="85">
        <v>12778</v>
      </c>
      <c r="H156" s="85">
        <v>490</v>
      </c>
      <c r="I156" s="85">
        <v>318</v>
      </c>
      <c r="J156" s="85">
        <v>3302</v>
      </c>
      <c r="K156" s="100">
        <v>275171</v>
      </c>
      <c r="L156" s="85">
        <v>8983</v>
      </c>
      <c r="M156" s="85">
        <v>2406</v>
      </c>
      <c r="N156" s="85">
        <v>892</v>
      </c>
      <c r="O156" s="85">
        <v>45</v>
      </c>
      <c r="P156" s="85">
        <v>2721</v>
      </c>
      <c r="Q156" s="85">
        <v>323272</v>
      </c>
      <c r="R156" s="85">
        <v>403</v>
      </c>
      <c r="S156" s="85">
        <v>13989</v>
      </c>
      <c r="T156" s="85">
        <v>503462</v>
      </c>
      <c r="U156" s="86">
        <v>8547939</v>
      </c>
    </row>
    <row r="157" spans="1:24" ht="15" x14ac:dyDescent="0.25">
      <c r="B157" s="93">
        <v>2007</v>
      </c>
      <c r="C157" s="85">
        <v>12577</v>
      </c>
      <c r="D157" s="85">
        <v>2686</v>
      </c>
      <c r="E157" s="85">
        <v>135</v>
      </c>
      <c r="F157" s="85">
        <v>1840</v>
      </c>
      <c r="G157" s="85">
        <v>14647</v>
      </c>
      <c r="H157" s="85">
        <v>438</v>
      </c>
      <c r="I157" s="85">
        <v>329</v>
      </c>
      <c r="J157" s="85">
        <v>3430</v>
      </c>
      <c r="K157" s="100">
        <v>292215</v>
      </c>
      <c r="L157" s="85">
        <v>8360</v>
      </c>
      <c r="M157" s="85">
        <v>2481</v>
      </c>
      <c r="N157" s="85">
        <v>767</v>
      </c>
      <c r="O157" s="85">
        <v>37</v>
      </c>
      <c r="P157" s="85">
        <v>2694</v>
      </c>
      <c r="Q157" s="85">
        <v>342636</v>
      </c>
      <c r="R157" s="85">
        <v>616</v>
      </c>
      <c r="S157" s="85">
        <v>16669</v>
      </c>
      <c r="T157" s="85">
        <v>533056</v>
      </c>
      <c r="U157" s="86">
        <v>9014810</v>
      </c>
    </row>
    <row r="158" spans="1:24" ht="15" x14ac:dyDescent="0.25">
      <c r="B158" s="93">
        <v>2008</v>
      </c>
      <c r="C158" s="85">
        <v>10913</v>
      </c>
      <c r="D158" s="85">
        <v>2785</v>
      </c>
      <c r="E158" s="85">
        <v>107</v>
      </c>
      <c r="F158" s="85">
        <v>1863</v>
      </c>
      <c r="G158" s="85">
        <v>15985</v>
      </c>
      <c r="H158" s="85">
        <v>448</v>
      </c>
      <c r="I158" s="85">
        <v>423</v>
      </c>
      <c r="J158" s="85">
        <v>3456</v>
      </c>
      <c r="K158" s="100">
        <v>270667</v>
      </c>
      <c r="L158" s="85">
        <v>7550</v>
      </c>
      <c r="M158" s="85">
        <v>2369</v>
      </c>
      <c r="N158" s="85">
        <v>941</v>
      </c>
      <c r="O158" s="85">
        <v>24</v>
      </c>
      <c r="P158" s="85">
        <v>2109</v>
      </c>
      <c r="Q158" s="85">
        <v>319640</v>
      </c>
      <c r="R158" s="85">
        <v>650</v>
      </c>
      <c r="S158" s="85">
        <v>15582</v>
      </c>
      <c r="T158" s="85">
        <v>507427</v>
      </c>
      <c r="U158" s="86">
        <v>8251061</v>
      </c>
    </row>
    <row r="159" spans="1:24" ht="15" x14ac:dyDescent="0.25">
      <c r="B159" s="154">
        <v>2009</v>
      </c>
      <c r="C159" s="85">
        <v>8783</v>
      </c>
      <c r="D159" s="85">
        <v>2397</v>
      </c>
      <c r="E159" s="85">
        <v>74</v>
      </c>
      <c r="F159" s="85">
        <v>1566</v>
      </c>
      <c r="G159" s="85">
        <v>18009</v>
      </c>
      <c r="H159" s="85">
        <v>464</v>
      </c>
      <c r="I159" s="85">
        <v>409</v>
      </c>
      <c r="J159" s="85">
        <v>2997</v>
      </c>
      <c r="K159" s="100">
        <v>218980</v>
      </c>
      <c r="L159" s="85">
        <v>6009</v>
      </c>
      <c r="M159" s="85">
        <v>2078</v>
      </c>
      <c r="N159" s="85">
        <v>829</v>
      </c>
      <c r="O159" s="85">
        <v>21</v>
      </c>
      <c r="P159" s="85">
        <v>1410</v>
      </c>
      <c r="Q159" s="85">
        <v>264026</v>
      </c>
      <c r="R159" s="85">
        <v>556</v>
      </c>
      <c r="S159" s="85">
        <v>10261</v>
      </c>
      <c r="T159" s="85">
        <v>418445</v>
      </c>
      <c r="U159" s="86">
        <v>7607868</v>
      </c>
    </row>
    <row r="160" spans="1:24" ht="15" x14ac:dyDescent="0.25">
      <c r="B160" s="154">
        <v>2010</v>
      </c>
      <c r="C160" s="85">
        <v>8057</v>
      </c>
      <c r="D160" s="85">
        <v>2468</v>
      </c>
      <c r="E160" s="85">
        <v>69</v>
      </c>
      <c r="F160" s="85">
        <v>1759</v>
      </c>
      <c r="G160" s="85">
        <v>20453</v>
      </c>
      <c r="H160" s="85">
        <v>423</v>
      </c>
      <c r="I160" s="85">
        <v>509</v>
      </c>
      <c r="J160" s="85">
        <v>2926</v>
      </c>
      <c r="K160" s="100">
        <v>216650</v>
      </c>
      <c r="L160" s="85">
        <v>5172</v>
      </c>
      <c r="M160" s="85">
        <v>1895</v>
      </c>
      <c r="N160" s="85">
        <v>774</v>
      </c>
      <c r="O160" s="85">
        <v>13</v>
      </c>
      <c r="P160" s="85">
        <v>2071</v>
      </c>
      <c r="Q160" s="85">
        <v>263239</v>
      </c>
      <c r="R160" s="85">
        <v>600</v>
      </c>
      <c r="S160" s="85">
        <v>10097</v>
      </c>
      <c r="T160" s="85">
        <v>416452</v>
      </c>
      <c r="U160" s="86">
        <v>8117877</v>
      </c>
    </row>
    <row r="161" spans="1:21" ht="15" x14ac:dyDescent="0.25">
      <c r="B161" s="154">
        <v>2011</v>
      </c>
      <c r="C161" s="85">
        <v>7131</v>
      </c>
      <c r="D161" s="85">
        <v>2550</v>
      </c>
      <c r="E161" s="85">
        <v>69</v>
      </c>
      <c r="F161" s="85">
        <v>1542</v>
      </c>
      <c r="G161" s="85">
        <v>20604</v>
      </c>
      <c r="H161" s="85">
        <v>396</v>
      </c>
      <c r="I161" s="85">
        <v>583</v>
      </c>
      <c r="J161" s="85">
        <v>2923</v>
      </c>
      <c r="K161" s="100">
        <v>209093</v>
      </c>
      <c r="L161" s="85">
        <v>4655</v>
      </c>
      <c r="M161" s="85">
        <v>1516</v>
      </c>
      <c r="N161" s="85">
        <v>718</v>
      </c>
      <c r="O161" s="85">
        <v>12</v>
      </c>
      <c r="P161" s="85">
        <v>1558</v>
      </c>
      <c r="Q161" s="85">
        <v>253350</v>
      </c>
      <c r="R161" s="85">
        <v>494</v>
      </c>
      <c r="S161" s="85">
        <v>9356</v>
      </c>
      <c r="T161" s="85">
        <v>401230</v>
      </c>
      <c r="U161" s="86">
        <v>8146462</v>
      </c>
    </row>
    <row r="162" spans="1:21" ht="15" x14ac:dyDescent="0.25">
      <c r="B162" s="154">
        <v>2012</v>
      </c>
      <c r="C162" s="85">
        <v>5352</v>
      </c>
      <c r="D162" s="85">
        <v>2705</v>
      </c>
      <c r="E162" s="85">
        <v>63</v>
      </c>
      <c r="F162" s="85">
        <v>1445</v>
      </c>
      <c r="G162" s="85">
        <v>20078</v>
      </c>
      <c r="H162" s="85">
        <v>169</v>
      </c>
      <c r="I162" s="85">
        <v>543</v>
      </c>
      <c r="J162" s="85">
        <v>2682</v>
      </c>
      <c r="K162" s="100">
        <v>163164</v>
      </c>
      <c r="L162" s="85">
        <v>4319</v>
      </c>
      <c r="M162" s="85">
        <v>1517</v>
      </c>
      <c r="N162" s="85">
        <v>751</v>
      </c>
      <c r="O162" s="85">
        <v>9</v>
      </c>
      <c r="P162" s="85">
        <v>1310</v>
      </c>
      <c r="Q162" s="85">
        <v>204107</v>
      </c>
      <c r="R162" s="85">
        <v>431</v>
      </c>
      <c r="S162" s="85">
        <v>7750</v>
      </c>
      <c r="T162" s="85">
        <v>342694</v>
      </c>
      <c r="U162" s="86">
        <v>7973925</v>
      </c>
    </row>
    <row r="163" spans="1:21" ht="15" x14ac:dyDescent="0.25">
      <c r="B163" s="154">
        <v>2013</v>
      </c>
      <c r="C163" s="85">
        <v>3941.8742430000002</v>
      </c>
      <c r="D163" s="85">
        <v>2702.166146</v>
      </c>
      <c r="E163" s="85">
        <v>50.142601999999997</v>
      </c>
      <c r="F163" s="85">
        <v>1398.977304</v>
      </c>
      <c r="G163" s="85">
        <v>20197.353835000002</v>
      </c>
      <c r="H163" s="85">
        <v>107.274337</v>
      </c>
      <c r="I163" s="85">
        <v>530.29563800000005</v>
      </c>
      <c r="J163" s="85">
        <v>2439.8374210000002</v>
      </c>
      <c r="K163" s="100">
        <v>176486.766317</v>
      </c>
      <c r="L163" s="85">
        <v>4046.5489470000002</v>
      </c>
      <c r="M163" s="85">
        <v>1457.9809090000001</v>
      </c>
      <c r="N163" s="85">
        <v>714.91601900000001</v>
      </c>
      <c r="O163" s="85">
        <v>5.5019939999999998</v>
      </c>
      <c r="P163" s="85">
        <v>1148.519121</v>
      </c>
      <c r="Q163" s="85">
        <v>215228.15483299998</v>
      </c>
      <c r="R163" s="85">
        <v>461.17297500000001</v>
      </c>
      <c r="S163" s="85">
        <v>8275.5117339999997</v>
      </c>
      <c r="T163" s="85">
        <v>349623.94486799999</v>
      </c>
      <c r="U163" s="86">
        <v>7764894.6975720003</v>
      </c>
    </row>
    <row r="164" spans="1:21" ht="15" x14ac:dyDescent="0.25">
      <c r="B164" s="154">
        <v>2014</v>
      </c>
      <c r="C164" s="85">
        <v>4680.4276200000004</v>
      </c>
      <c r="D164" s="85">
        <v>2735.214344</v>
      </c>
      <c r="E164" s="85">
        <v>47.571168</v>
      </c>
      <c r="F164" s="85">
        <v>1437.2671499999999</v>
      </c>
      <c r="G164" s="85">
        <v>21568.884565</v>
      </c>
      <c r="H164" s="85">
        <v>168.662486</v>
      </c>
      <c r="I164" s="85">
        <v>507.896344</v>
      </c>
      <c r="J164" s="85">
        <v>2276.7497320000002</v>
      </c>
      <c r="K164" s="100">
        <v>191552.157813</v>
      </c>
      <c r="L164" s="85">
        <v>5132.8446400000003</v>
      </c>
      <c r="M164" s="85">
        <v>1386.5892389999999</v>
      </c>
      <c r="N164" s="85">
        <v>757.48559599999999</v>
      </c>
      <c r="O164" s="85">
        <v>3.6715779999999998</v>
      </c>
      <c r="P164" s="85">
        <v>1081.21568</v>
      </c>
      <c r="Q164" s="85">
        <v>233336.63795500001</v>
      </c>
      <c r="R164" s="85">
        <v>499.30910799999998</v>
      </c>
      <c r="S164" s="85">
        <v>8000.6248530000003</v>
      </c>
      <c r="T164" s="85">
        <v>376322.51952199999</v>
      </c>
      <c r="U164" s="86">
        <v>8022977.4269089997</v>
      </c>
    </row>
    <row r="165" spans="1:21" ht="15" x14ac:dyDescent="0.25">
      <c r="B165" s="154">
        <v>2015</v>
      </c>
      <c r="C165" s="85">
        <v>4948.8517250000004</v>
      </c>
      <c r="D165" s="85">
        <v>2824.8111690000001</v>
      </c>
      <c r="E165" s="85">
        <v>50.336488000000003</v>
      </c>
      <c r="F165" s="85">
        <v>1417.7739280000001</v>
      </c>
      <c r="G165" s="85">
        <v>22603.307116</v>
      </c>
      <c r="H165" s="85">
        <v>171.348375</v>
      </c>
      <c r="I165" s="85">
        <v>641.21317799999997</v>
      </c>
      <c r="J165" s="85">
        <v>2389.8296420000001</v>
      </c>
      <c r="K165" s="100">
        <v>192787.994982</v>
      </c>
      <c r="L165" s="85">
        <v>5531.1882900000001</v>
      </c>
      <c r="M165" s="85">
        <v>1415.8309360000001</v>
      </c>
      <c r="N165" s="85">
        <v>730.29920700000002</v>
      </c>
      <c r="O165" s="85">
        <v>0.31406099999999998</v>
      </c>
      <c r="P165" s="85">
        <v>1458.6815770000001</v>
      </c>
      <c r="Q165" s="85">
        <v>236971.78067400004</v>
      </c>
      <c r="R165" s="85">
        <v>523.49553600000002</v>
      </c>
      <c r="S165" s="85">
        <v>8175.3122899999998</v>
      </c>
      <c r="T165" s="85">
        <v>381556.10789500002</v>
      </c>
      <c r="U165" s="86">
        <v>8067697.0778580001</v>
      </c>
    </row>
    <row r="166" spans="1:21" ht="15" x14ac:dyDescent="0.25">
      <c r="B166" s="265">
        <v>2016</v>
      </c>
      <c r="C166" s="144">
        <v>4721.5779570000004</v>
      </c>
      <c r="D166" s="144">
        <v>2810.884442</v>
      </c>
      <c r="E166" s="144">
        <v>63.063156999999997</v>
      </c>
      <c r="F166" s="144">
        <v>1422.7984530000001</v>
      </c>
      <c r="G166" s="144">
        <v>22166.117171000002</v>
      </c>
      <c r="H166" s="144">
        <v>202.48323600000001</v>
      </c>
      <c r="I166" s="144">
        <v>499.55185</v>
      </c>
      <c r="J166" s="144">
        <v>1975.44157</v>
      </c>
      <c r="K166" s="145">
        <v>203159.53966000001</v>
      </c>
      <c r="L166" s="144">
        <v>5587.7791319999997</v>
      </c>
      <c r="M166" s="144">
        <v>1522.7445769999999</v>
      </c>
      <c r="N166" s="144">
        <v>718.09531500000003</v>
      </c>
      <c r="O166" s="144">
        <v>0</v>
      </c>
      <c r="P166" s="144">
        <v>1678.3625689999999</v>
      </c>
      <c r="Q166" s="144">
        <v>246528.43908900002</v>
      </c>
      <c r="R166" s="144">
        <v>504.44180599999999</v>
      </c>
      <c r="S166" s="144">
        <v>8864.9881640000003</v>
      </c>
      <c r="T166" s="144">
        <v>387876.98726000002</v>
      </c>
      <c r="U166" s="146">
        <v>8378087.7785219997</v>
      </c>
    </row>
    <row r="167" spans="1:21" ht="15" x14ac:dyDescent="0.25">
      <c r="B167" s="154">
        <v>2017</v>
      </c>
      <c r="C167" s="85">
        <v>5033.7189399999997</v>
      </c>
      <c r="D167" s="85">
        <v>3047.8454139999999</v>
      </c>
      <c r="E167" s="85">
        <v>102.98770500000001</v>
      </c>
      <c r="F167" s="85">
        <v>1339.390202</v>
      </c>
      <c r="G167" s="85">
        <v>24392.376154000001</v>
      </c>
      <c r="H167" s="85">
        <v>177.395793</v>
      </c>
      <c r="I167" s="85">
        <v>519.98475499999995</v>
      </c>
      <c r="J167" s="85">
        <v>2233.1445469999999</v>
      </c>
      <c r="K167" s="100">
        <v>198236.03002199999</v>
      </c>
      <c r="L167" s="85">
        <v>5707.6534940000001</v>
      </c>
      <c r="M167" s="85">
        <v>1528.9457649999999</v>
      </c>
      <c r="N167" s="85">
        <v>719.94331</v>
      </c>
      <c r="O167" s="85">
        <v>0.628</v>
      </c>
      <c r="P167" s="85">
        <v>1956.760888</v>
      </c>
      <c r="Q167" s="85">
        <v>244996.804989</v>
      </c>
      <c r="R167" s="85">
        <v>533.77751999999998</v>
      </c>
      <c r="S167" s="85">
        <v>10275.547103000001</v>
      </c>
      <c r="T167" s="85">
        <v>393043.95593200001</v>
      </c>
      <c r="U167" s="86">
        <v>8635395.0583670009</v>
      </c>
    </row>
    <row r="168" spans="1:21" ht="15" x14ac:dyDescent="0.25">
      <c r="B168" s="265">
        <v>2018</v>
      </c>
      <c r="C168" s="144">
        <v>5420.29</v>
      </c>
      <c r="D168" s="144">
        <v>2914.72</v>
      </c>
      <c r="E168" s="144">
        <v>101.64</v>
      </c>
      <c r="F168" s="144">
        <v>1347.91</v>
      </c>
      <c r="G168" s="144">
        <v>26869.57</v>
      </c>
      <c r="H168" s="144">
        <v>168</v>
      </c>
      <c r="I168" s="144">
        <v>542.36</v>
      </c>
      <c r="J168" s="144">
        <v>2477.64</v>
      </c>
      <c r="K168" s="145">
        <v>208387.26</v>
      </c>
      <c r="L168" s="144">
        <v>4885.68</v>
      </c>
      <c r="M168" s="144">
        <v>1499.16</v>
      </c>
      <c r="N168" s="144">
        <v>764.63</v>
      </c>
      <c r="O168" s="144">
        <v>7.93</v>
      </c>
      <c r="P168" s="144">
        <v>2599.64</v>
      </c>
      <c r="Q168" s="144">
        <v>257986.43</v>
      </c>
      <c r="R168" s="144">
        <v>447.08</v>
      </c>
      <c r="S168" s="144">
        <v>11366.56</v>
      </c>
      <c r="T168" s="144">
        <v>414205.95600000001</v>
      </c>
      <c r="U168" s="146">
        <v>8514902.7719999999</v>
      </c>
    </row>
    <row r="169" spans="1:21" ht="15" x14ac:dyDescent="0.25">
      <c r="B169" s="265">
        <v>2019</v>
      </c>
      <c r="C169" s="144">
        <v>5138.1306070000001</v>
      </c>
      <c r="D169" s="144">
        <v>3627.2897699999999</v>
      </c>
      <c r="E169" s="144">
        <v>102.393315</v>
      </c>
      <c r="F169" s="144">
        <v>1273.988229</v>
      </c>
      <c r="G169" s="144">
        <v>28681.556323000001</v>
      </c>
      <c r="H169" s="144">
        <v>183.88003699999999</v>
      </c>
      <c r="I169" s="144">
        <v>524.17611299999999</v>
      </c>
      <c r="J169" s="144">
        <v>2595.9504609999999</v>
      </c>
      <c r="K169" s="145">
        <v>204579.302574</v>
      </c>
      <c r="L169" s="144">
        <v>4478.6483829999997</v>
      </c>
      <c r="M169" s="144">
        <v>1641.96723</v>
      </c>
      <c r="N169" s="144">
        <v>682.52060200000005</v>
      </c>
      <c r="O169" s="144">
        <v>5.8066250000000004</v>
      </c>
      <c r="P169" s="144">
        <v>2736.97145</v>
      </c>
      <c r="Q169" s="144">
        <v>256252.58171900004</v>
      </c>
      <c r="R169" s="144">
        <v>467.15942200000001</v>
      </c>
      <c r="S169" s="144">
        <v>12089.557411</v>
      </c>
      <c r="T169" s="144">
        <v>417420.88669999997</v>
      </c>
      <c r="U169" s="146">
        <v>8680241.9359569997</v>
      </c>
    </row>
    <row r="170" spans="1:21" ht="15" x14ac:dyDescent="0.25">
      <c r="B170" s="265">
        <v>2020</v>
      </c>
      <c r="C170" s="144">
        <v>4967.8368819999996</v>
      </c>
      <c r="D170" s="144">
        <v>3624.3756709999998</v>
      </c>
      <c r="E170" s="144">
        <v>124.602423</v>
      </c>
      <c r="F170" s="144">
        <v>666.62370399999998</v>
      </c>
      <c r="G170" s="144">
        <v>30474.883419999998</v>
      </c>
      <c r="H170" s="144">
        <v>162.259435</v>
      </c>
      <c r="I170" s="144">
        <v>440.63938100000001</v>
      </c>
      <c r="J170" s="144">
        <v>2140.4537059999998</v>
      </c>
      <c r="K170" s="145">
        <v>195256.61246</v>
      </c>
      <c r="L170" s="144">
        <v>3145.3800769999998</v>
      </c>
      <c r="M170" s="144">
        <v>1462.2748469999999</v>
      </c>
      <c r="N170" s="144">
        <v>595.18786699999998</v>
      </c>
      <c r="O170" s="144">
        <v>0</v>
      </c>
      <c r="P170" s="144">
        <v>2344.3161850000001</v>
      </c>
      <c r="Q170" s="144">
        <v>245405.446058</v>
      </c>
      <c r="R170" s="144">
        <v>503.36872299999999</v>
      </c>
      <c r="S170" s="144">
        <v>12330.569953</v>
      </c>
      <c r="T170" s="144">
        <v>396586.16389099997</v>
      </c>
      <c r="U170" s="146">
        <v>8391194.8156630006</v>
      </c>
    </row>
    <row r="171" spans="1:21" ht="15" x14ac:dyDescent="0.25">
      <c r="B171" s="265">
        <v>2021</v>
      </c>
      <c r="C171" s="144">
        <v>3940.5998319999999</v>
      </c>
      <c r="D171" s="144">
        <v>3676.9767619999998</v>
      </c>
      <c r="E171" s="144">
        <v>121.12021799999999</v>
      </c>
      <c r="F171" s="144">
        <v>591.07551100000001</v>
      </c>
      <c r="G171" s="144">
        <v>32450.365502000001</v>
      </c>
      <c r="H171" s="144">
        <v>149.55551600000001</v>
      </c>
      <c r="I171" s="144">
        <v>436.00716199999999</v>
      </c>
      <c r="J171" s="144">
        <v>2242.0751089999999</v>
      </c>
      <c r="K171" s="145">
        <v>198591.419104</v>
      </c>
      <c r="L171" s="144">
        <v>3149.2647919999999</v>
      </c>
      <c r="M171" s="144">
        <v>1516.68769</v>
      </c>
      <c r="N171" s="144">
        <v>698.28436999999997</v>
      </c>
      <c r="O171" s="144" t="s">
        <v>982</v>
      </c>
      <c r="P171" s="144">
        <v>2502.395931</v>
      </c>
      <c r="Q171" s="144">
        <v>250065.82749900001</v>
      </c>
      <c r="R171" s="144">
        <v>417.805995</v>
      </c>
      <c r="S171" s="144">
        <v>13585.149964</v>
      </c>
      <c r="T171" s="144">
        <v>399925.10235100001</v>
      </c>
      <c r="U171" s="146">
        <v>8892224.2995539997</v>
      </c>
    </row>
    <row r="172" spans="1:21" ht="15" x14ac:dyDescent="0.25">
      <c r="B172" s="265">
        <v>2022</v>
      </c>
      <c r="C172" s="144">
        <v>3191.9515000000001</v>
      </c>
      <c r="D172" s="144">
        <v>3506.2286199999999</v>
      </c>
      <c r="E172" s="144">
        <v>88.922880000000006</v>
      </c>
      <c r="F172" s="144">
        <v>901.74468999999999</v>
      </c>
      <c r="G172" s="144">
        <v>29623.038110000001</v>
      </c>
      <c r="H172" s="144">
        <v>126.52334999999999</v>
      </c>
      <c r="I172" s="144">
        <v>423.08375000000001</v>
      </c>
      <c r="J172" s="144">
        <v>2174.5797899999998</v>
      </c>
      <c r="K172" s="145">
        <v>141115.41198999999</v>
      </c>
      <c r="L172" s="144">
        <v>3961.8909399999998</v>
      </c>
      <c r="M172" s="144">
        <v>1516.2055700000001</v>
      </c>
      <c r="N172" s="144">
        <v>704.86918000000003</v>
      </c>
      <c r="O172" s="144"/>
      <c r="P172" s="144">
        <v>2820.8527899999999</v>
      </c>
      <c r="Q172" s="144">
        <v>190155.30316000001</v>
      </c>
      <c r="R172" s="144">
        <v>351.65334999999999</v>
      </c>
      <c r="S172" s="144">
        <v>12946.653710000001</v>
      </c>
      <c r="T172" s="144">
        <v>331441.09227999998</v>
      </c>
      <c r="U172" s="146">
        <v>7852256.3439499997</v>
      </c>
    </row>
    <row r="173" spans="1:21" ht="15.75" thickBot="1" x14ac:dyDescent="0.3">
      <c r="B173" s="94">
        <v>2023</v>
      </c>
      <c r="C173" s="87">
        <v>3620.901406</v>
      </c>
      <c r="D173" s="87">
        <v>3004.0484780000002</v>
      </c>
      <c r="E173" s="87">
        <v>85.430045000000007</v>
      </c>
      <c r="F173" s="87">
        <v>972.24040300000001</v>
      </c>
      <c r="G173" s="87">
        <v>27628.624672000002</v>
      </c>
      <c r="H173" s="87">
        <v>112.90696800000001</v>
      </c>
      <c r="I173" s="87">
        <v>366.654448</v>
      </c>
      <c r="J173" s="87">
        <v>2251.4763069999999</v>
      </c>
      <c r="K173" s="101">
        <v>204625.53788300001</v>
      </c>
      <c r="L173" s="87">
        <v>3781.5729459999998</v>
      </c>
      <c r="M173" s="87">
        <v>1473.65652</v>
      </c>
      <c r="N173" s="87">
        <v>619.50330699999995</v>
      </c>
      <c r="O173" s="87" t="s">
        <v>982</v>
      </c>
      <c r="P173" s="87">
        <v>2836.5168990000002</v>
      </c>
      <c r="Q173" s="87">
        <v>251379.07028200003</v>
      </c>
      <c r="R173" s="87">
        <v>345.49885399999999</v>
      </c>
      <c r="S173" s="87">
        <v>12836.478289999999</v>
      </c>
      <c r="T173" s="87">
        <v>388965.08178200002</v>
      </c>
      <c r="U173" s="88">
        <v>7553698.9987749998</v>
      </c>
    </row>
    <row r="175" spans="1:21" ht="13.5" thickBot="1" x14ac:dyDescent="0.25"/>
    <row r="176" spans="1:21" ht="30.75" thickBot="1" x14ac:dyDescent="0.3">
      <c r="A176" s="117" t="s">
        <v>192</v>
      </c>
    </row>
    <row r="177" spans="1:24" ht="15" x14ac:dyDescent="0.25">
      <c r="A177" s="108" t="s">
        <v>193</v>
      </c>
    </row>
    <row r="178" spans="1:24" ht="45.75" thickBot="1" x14ac:dyDescent="0.3">
      <c r="A178" s="96" t="s">
        <v>909</v>
      </c>
    </row>
    <row r="179" spans="1:24" ht="30" x14ac:dyDescent="0.25">
      <c r="A179" s="45"/>
      <c r="B179" s="178"/>
      <c r="C179" s="104" t="s">
        <v>101</v>
      </c>
      <c r="D179" s="104" t="s">
        <v>102</v>
      </c>
      <c r="E179" s="104" t="s">
        <v>103</v>
      </c>
      <c r="F179" s="104" t="s">
        <v>105</v>
      </c>
      <c r="G179" s="104" t="s">
        <v>106</v>
      </c>
      <c r="H179" s="104" t="s">
        <v>107</v>
      </c>
      <c r="I179" s="104" t="s">
        <v>109</v>
      </c>
      <c r="J179" s="104" t="s">
        <v>440</v>
      </c>
      <c r="K179" s="104" t="s">
        <v>110</v>
      </c>
      <c r="L179" s="104" t="s">
        <v>442</v>
      </c>
      <c r="M179" s="104" t="s">
        <v>111</v>
      </c>
      <c r="N179" s="104" t="s">
        <v>112</v>
      </c>
      <c r="O179" s="104" t="s">
        <v>113</v>
      </c>
      <c r="P179" s="104" t="s">
        <v>114</v>
      </c>
      <c r="Q179" s="104" t="s">
        <v>115</v>
      </c>
      <c r="R179" s="104" t="s">
        <v>104</v>
      </c>
      <c r="S179" s="104" t="s">
        <v>108</v>
      </c>
      <c r="T179" s="104" t="s">
        <v>98</v>
      </c>
      <c r="U179" s="105" t="s">
        <v>99</v>
      </c>
      <c r="X179" s="7"/>
    </row>
    <row r="180" spans="1:24" ht="15" x14ac:dyDescent="0.25">
      <c r="B180" s="93">
        <v>2000</v>
      </c>
      <c r="C180" s="85">
        <v>26062</v>
      </c>
      <c r="D180" s="85">
        <v>17184</v>
      </c>
      <c r="E180" s="85">
        <v>2478</v>
      </c>
      <c r="F180" s="85">
        <v>50785</v>
      </c>
      <c r="G180" s="85">
        <v>13915</v>
      </c>
      <c r="H180" s="85">
        <v>2186</v>
      </c>
      <c r="I180" s="85">
        <v>1958</v>
      </c>
      <c r="J180" s="85">
        <v>81436</v>
      </c>
      <c r="K180" s="100">
        <v>435483</v>
      </c>
      <c r="L180" s="85">
        <v>88780</v>
      </c>
      <c r="M180" s="85">
        <v>5939</v>
      </c>
      <c r="N180" s="85">
        <v>30214</v>
      </c>
      <c r="O180" s="85">
        <v>361</v>
      </c>
      <c r="P180" s="85">
        <v>74957</v>
      </c>
      <c r="Q180" s="85">
        <v>831738</v>
      </c>
      <c r="R180" s="85">
        <v>9742</v>
      </c>
      <c r="S180" s="85">
        <v>17120</v>
      </c>
      <c r="T180" s="85">
        <v>1391524</v>
      </c>
      <c r="U180" s="86">
        <v>8033563</v>
      </c>
    </row>
    <row r="181" spans="1:24" ht="15" x14ac:dyDescent="0.25">
      <c r="B181" s="93">
        <v>2001</v>
      </c>
      <c r="C181" s="85">
        <v>29251</v>
      </c>
      <c r="D181" s="85">
        <v>16986</v>
      </c>
      <c r="E181" s="85">
        <v>2962</v>
      </c>
      <c r="F181" s="85">
        <v>88976</v>
      </c>
      <c r="G181" s="85">
        <v>11364</v>
      </c>
      <c r="H181" s="85">
        <v>2176</v>
      </c>
      <c r="I181" s="85">
        <v>2217</v>
      </c>
      <c r="J181" s="85">
        <v>84242</v>
      </c>
      <c r="K181" s="100">
        <v>518984</v>
      </c>
      <c r="L181" s="85">
        <v>111395</v>
      </c>
      <c r="M181" s="85">
        <v>5571</v>
      </c>
      <c r="N181" s="85">
        <v>36014</v>
      </c>
      <c r="O181" s="85">
        <v>415</v>
      </c>
      <c r="P181" s="85">
        <v>75379</v>
      </c>
      <c r="Q181" s="85">
        <v>985932</v>
      </c>
      <c r="R181" s="85">
        <v>9805</v>
      </c>
      <c r="S181" s="85">
        <v>16671</v>
      </c>
      <c r="T181" s="85">
        <v>1736327</v>
      </c>
      <c r="U181" s="86">
        <v>8033563</v>
      </c>
    </row>
    <row r="182" spans="1:24" ht="15" x14ac:dyDescent="0.25">
      <c r="B182" s="93">
        <v>2002</v>
      </c>
      <c r="C182" s="85">
        <v>33467</v>
      </c>
      <c r="D182" s="85">
        <v>19893</v>
      </c>
      <c r="E182" s="85">
        <v>3307</v>
      </c>
      <c r="F182" s="85">
        <v>96645</v>
      </c>
      <c r="G182" s="85">
        <v>12816</v>
      </c>
      <c r="H182" s="85">
        <v>2312</v>
      </c>
      <c r="I182" s="85">
        <v>2479</v>
      </c>
      <c r="J182" s="85">
        <v>90114</v>
      </c>
      <c r="K182" s="100">
        <v>548840</v>
      </c>
      <c r="L182" s="85">
        <v>125149</v>
      </c>
      <c r="M182" s="85">
        <v>6102</v>
      </c>
      <c r="N182" s="85">
        <v>40711</v>
      </c>
      <c r="O182" s="85">
        <v>452</v>
      </c>
      <c r="P182" s="85">
        <v>80830</v>
      </c>
      <c r="Q182" s="85">
        <v>1063117</v>
      </c>
      <c r="R182" s="85">
        <v>10847</v>
      </c>
      <c r="S182" s="85">
        <v>20274</v>
      </c>
      <c r="T182" s="85">
        <v>1913876</v>
      </c>
      <c r="U182" s="86">
        <v>8620398</v>
      </c>
    </row>
    <row r="183" spans="1:24" ht="15" x14ac:dyDescent="0.25">
      <c r="B183" s="93">
        <v>2003</v>
      </c>
      <c r="C183" s="85">
        <v>38196</v>
      </c>
      <c r="D183" s="85">
        <v>22050</v>
      </c>
      <c r="E183" s="85">
        <v>3612</v>
      </c>
      <c r="F183" s="85">
        <v>115637</v>
      </c>
      <c r="G183" s="85">
        <v>14717</v>
      </c>
      <c r="H183" s="85">
        <v>2686</v>
      </c>
      <c r="I183" s="85">
        <v>2776</v>
      </c>
      <c r="J183" s="85">
        <v>99019</v>
      </c>
      <c r="K183" s="100">
        <v>605747</v>
      </c>
      <c r="L183" s="85">
        <v>146412</v>
      </c>
      <c r="M183" s="85">
        <v>6666</v>
      </c>
      <c r="N183" s="85">
        <v>48728</v>
      </c>
      <c r="O183" s="85">
        <v>499</v>
      </c>
      <c r="P183" s="85">
        <v>90055</v>
      </c>
      <c r="Q183" s="85">
        <v>1196800</v>
      </c>
      <c r="R183" s="85">
        <v>12491</v>
      </c>
      <c r="S183" s="85">
        <v>22923</v>
      </c>
      <c r="T183" s="85">
        <v>2135292</v>
      </c>
      <c r="U183" s="86">
        <v>9333569</v>
      </c>
    </row>
    <row r="184" spans="1:24" ht="15" x14ac:dyDescent="0.25">
      <c r="B184" s="93">
        <v>2004</v>
      </c>
      <c r="C184" s="85">
        <v>45382</v>
      </c>
      <c r="D184" s="85">
        <v>26330</v>
      </c>
      <c r="E184" s="85">
        <v>3958</v>
      </c>
      <c r="F184" s="85">
        <v>132417</v>
      </c>
      <c r="G184" s="85">
        <v>17149</v>
      </c>
      <c r="H184" s="85">
        <v>3008</v>
      </c>
      <c r="I184" s="85">
        <v>3380</v>
      </c>
      <c r="J184" s="85">
        <v>115834</v>
      </c>
      <c r="K184" s="100">
        <v>654339</v>
      </c>
      <c r="L184" s="85">
        <v>162094</v>
      </c>
      <c r="M184" s="85">
        <v>8232</v>
      </c>
      <c r="N184" s="85">
        <v>54079</v>
      </c>
      <c r="O184" s="85">
        <v>559</v>
      </c>
      <c r="P184" s="85">
        <v>100549</v>
      </c>
      <c r="Q184" s="85">
        <v>1327310</v>
      </c>
      <c r="R184" s="85">
        <v>13660</v>
      </c>
      <c r="S184" s="85">
        <v>27570</v>
      </c>
      <c r="T184" s="85">
        <v>2388541</v>
      </c>
      <c r="U184" s="86">
        <v>10312556</v>
      </c>
    </row>
    <row r="185" spans="1:24" ht="15" x14ac:dyDescent="0.25">
      <c r="B185" s="93">
        <v>2005</v>
      </c>
      <c r="C185" s="85">
        <v>50605</v>
      </c>
      <c r="D185" s="85">
        <v>27922</v>
      </c>
      <c r="E185" s="85">
        <v>4291</v>
      </c>
      <c r="F185" s="85">
        <v>142503</v>
      </c>
      <c r="G185" s="85">
        <v>19881</v>
      </c>
      <c r="H185" s="85">
        <v>3252</v>
      </c>
      <c r="I185" s="85">
        <v>3781</v>
      </c>
      <c r="J185" s="85">
        <v>128551</v>
      </c>
      <c r="K185" s="100">
        <v>720549</v>
      </c>
      <c r="L185" s="85">
        <v>178554</v>
      </c>
      <c r="M185" s="85">
        <v>9341</v>
      </c>
      <c r="N185" s="85">
        <v>60187</v>
      </c>
      <c r="O185" s="85">
        <v>655</v>
      </c>
      <c r="P185" s="85">
        <v>106767</v>
      </c>
      <c r="Q185" s="85">
        <v>1456839</v>
      </c>
      <c r="R185" s="85">
        <v>15521</v>
      </c>
      <c r="S185" s="85">
        <v>31007</v>
      </c>
      <c r="T185" s="85">
        <v>2606770</v>
      </c>
      <c r="U185" s="86">
        <v>11164766</v>
      </c>
    </row>
    <row r="186" spans="1:24" ht="15" x14ac:dyDescent="0.25">
      <c r="B186" s="93">
        <v>2006</v>
      </c>
      <c r="C186" s="85">
        <v>61465</v>
      </c>
      <c r="D186" s="85">
        <v>33846</v>
      </c>
      <c r="E186" s="85">
        <v>4771</v>
      </c>
      <c r="F186" s="85">
        <v>157373</v>
      </c>
      <c r="G186" s="85">
        <v>24775</v>
      </c>
      <c r="H186" s="85">
        <v>4099</v>
      </c>
      <c r="I186" s="85">
        <v>4272</v>
      </c>
      <c r="J186" s="85">
        <v>137780</v>
      </c>
      <c r="K186" s="100">
        <v>814034</v>
      </c>
      <c r="L186" s="85">
        <v>205907</v>
      </c>
      <c r="M186" s="85">
        <v>10664</v>
      </c>
      <c r="N186" s="85">
        <v>70562</v>
      </c>
      <c r="O186" s="85">
        <v>670</v>
      </c>
      <c r="P186" s="85">
        <v>120639</v>
      </c>
      <c r="Q186" s="85">
        <v>1650857</v>
      </c>
      <c r="R186" s="85">
        <v>17461</v>
      </c>
      <c r="S186" s="85">
        <v>36772</v>
      </c>
      <c r="T186" s="85">
        <v>2941985</v>
      </c>
      <c r="U186" s="86">
        <v>13275610</v>
      </c>
    </row>
    <row r="187" spans="1:24" ht="15" x14ac:dyDescent="0.25">
      <c r="B187" s="93">
        <v>2007</v>
      </c>
      <c r="C187" s="85">
        <v>64726</v>
      </c>
      <c r="D187" s="85">
        <v>35850</v>
      </c>
      <c r="E187" s="85">
        <v>4818</v>
      </c>
      <c r="F187" s="85">
        <v>161099</v>
      </c>
      <c r="G187" s="85">
        <v>26835</v>
      </c>
      <c r="H187" s="85">
        <v>4528</v>
      </c>
      <c r="I187" s="85">
        <v>4990</v>
      </c>
      <c r="J187" s="85">
        <v>140863</v>
      </c>
      <c r="K187" s="100">
        <v>820140</v>
      </c>
      <c r="L187" s="85">
        <v>215071</v>
      </c>
      <c r="M187" s="85">
        <v>11451</v>
      </c>
      <c r="N187" s="85">
        <v>74282</v>
      </c>
      <c r="O187" s="85">
        <v>684</v>
      </c>
      <c r="P187" s="85">
        <v>123867</v>
      </c>
      <c r="Q187" s="85">
        <v>1689204</v>
      </c>
      <c r="R187" s="85">
        <v>18061</v>
      </c>
      <c r="S187" s="85">
        <v>38094</v>
      </c>
      <c r="T187" s="85">
        <v>3025451</v>
      </c>
      <c r="U187" s="86">
        <v>13385818</v>
      </c>
    </row>
    <row r="188" spans="1:24" ht="15" x14ac:dyDescent="0.25">
      <c r="B188" s="93">
        <v>2008</v>
      </c>
      <c r="C188" s="85">
        <v>70239</v>
      </c>
      <c r="D188" s="85">
        <v>37419</v>
      </c>
      <c r="E188" s="85">
        <v>4955</v>
      </c>
      <c r="F188" s="85">
        <v>169641</v>
      </c>
      <c r="G188" s="85">
        <v>29912</v>
      </c>
      <c r="H188" s="85">
        <v>4942</v>
      </c>
      <c r="I188" s="85">
        <v>5163</v>
      </c>
      <c r="J188" s="85">
        <v>147285</v>
      </c>
      <c r="K188" s="100">
        <v>839159</v>
      </c>
      <c r="L188" s="85">
        <v>225580</v>
      </c>
      <c r="M188" s="85">
        <v>12220</v>
      </c>
      <c r="N188" s="85">
        <v>79793</v>
      </c>
      <c r="O188" s="85">
        <v>685</v>
      </c>
      <c r="P188" s="85">
        <v>128416</v>
      </c>
      <c r="Q188" s="85">
        <v>1755409</v>
      </c>
      <c r="R188" s="85">
        <v>18955</v>
      </c>
      <c r="S188" s="85">
        <v>38626</v>
      </c>
      <c r="T188" s="85">
        <v>3140532</v>
      </c>
      <c r="U188" s="86">
        <v>13616049</v>
      </c>
    </row>
    <row r="189" spans="1:24" ht="15" x14ac:dyDescent="0.25">
      <c r="B189" s="154">
        <v>2009</v>
      </c>
      <c r="C189" s="85">
        <v>62916</v>
      </c>
      <c r="D189" s="85">
        <v>32444</v>
      </c>
      <c r="E189" s="85">
        <v>4740</v>
      </c>
      <c r="F189" s="85">
        <v>163909</v>
      </c>
      <c r="G189" s="85">
        <v>28671</v>
      </c>
      <c r="H189" s="85">
        <v>4325</v>
      </c>
      <c r="I189" s="85">
        <v>4631</v>
      </c>
      <c r="J189" s="85">
        <v>137402</v>
      </c>
      <c r="K189" s="100">
        <v>821270</v>
      </c>
      <c r="L189" s="85">
        <v>205042</v>
      </c>
      <c r="M189" s="85">
        <v>11153</v>
      </c>
      <c r="N189" s="85">
        <v>76141</v>
      </c>
      <c r="O189" s="85">
        <v>765</v>
      </c>
      <c r="P189" s="85">
        <v>119601</v>
      </c>
      <c r="Q189" s="85">
        <v>1673010</v>
      </c>
      <c r="R189" s="85">
        <v>16885</v>
      </c>
      <c r="S189" s="85">
        <v>34218</v>
      </c>
      <c r="T189" s="85">
        <v>2958652</v>
      </c>
      <c r="U189" s="86">
        <v>13216878</v>
      </c>
    </row>
    <row r="190" spans="1:24" ht="15" x14ac:dyDescent="0.25">
      <c r="B190" s="154">
        <v>2010</v>
      </c>
      <c r="C190" s="85">
        <v>61899</v>
      </c>
      <c r="D190" s="85">
        <v>32496</v>
      </c>
      <c r="E190" s="85">
        <v>4809</v>
      </c>
      <c r="F190" s="85">
        <v>163937</v>
      </c>
      <c r="G190" s="85">
        <v>49455</v>
      </c>
      <c r="H190" s="85">
        <v>4233</v>
      </c>
      <c r="I190" s="85">
        <v>4617</v>
      </c>
      <c r="J190" s="85">
        <v>135884</v>
      </c>
      <c r="K190" s="100">
        <v>811444</v>
      </c>
      <c r="L190" s="85">
        <v>204792</v>
      </c>
      <c r="M190" s="85">
        <v>11276</v>
      </c>
      <c r="N190" s="85">
        <v>76709</v>
      </c>
      <c r="O190" s="85">
        <v>686</v>
      </c>
      <c r="P190" s="85">
        <v>119071</v>
      </c>
      <c r="Q190" s="85">
        <v>1681308</v>
      </c>
      <c r="R190" s="85">
        <v>17506</v>
      </c>
      <c r="S190" s="85">
        <v>34662</v>
      </c>
      <c r="T190" s="85">
        <v>2966332</v>
      </c>
      <c r="U190" s="86">
        <v>13154853</v>
      </c>
    </row>
    <row r="191" spans="1:24" ht="15" x14ac:dyDescent="0.25">
      <c r="B191" s="154">
        <v>2011</v>
      </c>
      <c r="C191" s="85">
        <v>61515</v>
      </c>
      <c r="D191" s="85">
        <v>32255</v>
      </c>
      <c r="E191" s="85">
        <v>4833</v>
      </c>
      <c r="F191" s="85">
        <v>158640</v>
      </c>
      <c r="G191" s="85">
        <v>54174</v>
      </c>
      <c r="H191" s="85">
        <v>4521</v>
      </c>
      <c r="I191" s="85">
        <v>4393</v>
      </c>
      <c r="J191" s="85">
        <v>131842</v>
      </c>
      <c r="K191" s="100">
        <v>802466</v>
      </c>
      <c r="L191" s="85">
        <v>198287</v>
      </c>
      <c r="M191" s="85">
        <v>11187</v>
      </c>
      <c r="N191" s="85">
        <v>74917</v>
      </c>
      <c r="O191" s="85">
        <v>694</v>
      </c>
      <c r="P191" s="85">
        <v>116271</v>
      </c>
      <c r="Q191" s="85">
        <v>1655995</v>
      </c>
      <c r="R191" s="85">
        <v>17033</v>
      </c>
      <c r="S191" s="85">
        <v>34021</v>
      </c>
      <c r="T191" s="85">
        <v>2909064</v>
      </c>
      <c r="U191" s="86">
        <v>12876029</v>
      </c>
    </row>
    <row r="192" spans="1:24" ht="15" x14ac:dyDescent="0.25">
      <c r="B192" s="154">
        <v>2012</v>
      </c>
      <c r="C192" s="85">
        <v>62238</v>
      </c>
      <c r="D192" s="85">
        <v>31633</v>
      </c>
      <c r="E192" s="85">
        <v>5255</v>
      </c>
      <c r="F192" s="85">
        <v>156492</v>
      </c>
      <c r="G192" s="85">
        <v>55883</v>
      </c>
      <c r="H192" s="85">
        <v>3597</v>
      </c>
      <c r="I192" s="85">
        <v>4255</v>
      </c>
      <c r="J192" s="85">
        <v>130031</v>
      </c>
      <c r="K192" s="100">
        <v>803108</v>
      </c>
      <c r="L192" s="85">
        <v>193437</v>
      </c>
      <c r="M192" s="85">
        <v>11047</v>
      </c>
      <c r="N192" s="85">
        <v>74411</v>
      </c>
      <c r="O192" s="85">
        <v>711</v>
      </c>
      <c r="P192" s="85">
        <v>112742</v>
      </c>
      <c r="Q192" s="85">
        <v>1644840</v>
      </c>
      <c r="R192" s="85">
        <v>16917</v>
      </c>
      <c r="S192" s="85">
        <v>33793</v>
      </c>
      <c r="T192" s="85">
        <v>2907169</v>
      </c>
      <c r="U192" s="86">
        <v>13256595</v>
      </c>
    </row>
    <row r="193" spans="1:21" ht="15" x14ac:dyDescent="0.25">
      <c r="B193" s="154">
        <v>2013</v>
      </c>
      <c r="C193" s="85">
        <v>59753.005276999997</v>
      </c>
      <c r="D193" s="85">
        <v>29650.738095000001</v>
      </c>
      <c r="E193" s="85">
        <v>4861.3402210000004</v>
      </c>
      <c r="F193" s="85">
        <v>151742.282489</v>
      </c>
      <c r="G193" s="85">
        <v>54961.023269999998</v>
      </c>
      <c r="H193" s="85">
        <v>5228.2989029999999</v>
      </c>
      <c r="I193" s="85">
        <v>4097.6102549999996</v>
      </c>
      <c r="J193" s="85">
        <v>125230.978366</v>
      </c>
      <c r="K193" s="100">
        <v>762850.71038199996</v>
      </c>
      <c r="L193" s="85">
        <v>187056.73001</v>
      </c>
      <c r="M193" s="85">
        <v>10022.556079</v>
      </c>
      <c r="N193" s="85">
        <v>71499.008069000003</v>
      </c>
      <c r="O193" s="85">
        <v>665.84000500000002</v>
      </c>
      <c r="P193" s="85">
        <v>108641.39735499999</v>
      </c>
      <c r="Q193" s="85">
        <v>1576261.518776</v>
      </c>
      <c r="R193" s="85">
        <v>15541.183559999999</v>
      </c>
      <c r="S193" s="85">
        <v>31632.943926</v>
      </c>
      <c r="T193" s="85">
        <v>2800373.5533250002</v>
      </c>
      <c r="U193" s="86">
        <v>12712818.56986</v>
      </c>
    </row>
    <row r="194" spans="1:21" ht="15" x14ac:dyDescent="0.25">
      <c r="B194" s="154">
        <v>2014</v>
      </c>
      <c r="C194" s="85">
        <v>59290.928950000001</v>
      </c>
      <c r="D194" s="85">
        <v>29030.320066</v>
      </c>
      <c r="E194" s="85">
        <v>4759.4879529999998</v>
      </c>
      <c r="F194" s="85">
        <v>149153.265296</v>
      </c>
      <c r="G194" s="85">
        <v>56557.843395999997</v>
      </c>
      <c r="H194" s="85">
        <v>4789.0194529999999</v>
      </c>
      <c r="I194" s="85">
        <v>4039.377688</v>
      </c>
      <c r="J194" s="85">
        <v>121481.637416</v>
      </c>
      <c r="K194" s="100">
        <v>755231.13458700001</v>
      </c>
      <c r="L194" s="85">
        <v>181555.88259699999</v>
      </c>
      <c r="M194" s="85">
        <v>9953.1986919999999</v>
      </c>
      <c r="N194" s="85">
        <v>68549.537934000007</v>
      </c>
      <c r="O194" s="85">
        <v>620.00420399999996</v>
      </c>
      <c r="P194" s="85">
        <v>105978.23388499999</v>
      </c>
      <c r="Q194" s="85">
        <v>1550989.8721170002</v>
      </c>
      <c r="R194" s="85">
        <v>15225.630333999999</v>
      </c>
      <c r="S194" s="85">
        <v>30886.429198999998</v>
      </c>
      <c r="T194" s="85">
        <v>2742328.4532249998</v>
      </c>
      <c r="U194" s="86">
        <v>12081422.62448</v>
      </c>
    </row>
    <row r="195" spans="1:21" ht="15" x14ac:dyDescent="0.25">
      <c r="B195" s="154">
        <v>2015</v>
      </c>
      <c r="C195" s="85">
        <v>61255.910711999997</v>
      </c>
      <c r="D195" s="85">
        <v>30078.497456000001</v>
      </c>
      <c r="E195" s="85">
        <v>4832.8897299999999</v>
      </c>
      <c r="F195" s="85">
        <v>157087.473723</v>
      </c>
      <c r="G195" s="85">
        <v>57227.289228000001</v>
      </c>
      <c r="H195" s="85">
        <v>4848.8424130000003</v>
      </c>
      <c r="I195" s="85">
        <v>3997.1633139999999</v>
      </c>
      <c r="J195" s="85">
        <v>126748.365018</v>
      </c>
      <c r="K195" s="100">
        <v>787940.912626</v>
      </c>
      <c r="L195" s="85">
        <v>188968.83953299999</v>
      </c>
      <c r="M195" s="85">
        <v>10120.504637</v>
      </c>
      <c r="N195" s="85">
        <v>69971.394721000004</v>
      </c>
      <c r="O195" s="85">
        <v>641.13398700000005</v>
      </c>
      <c r="P195" s="85">
        <v>109247.72001200001</v>
      </c>
      <c r="Q195" s="85">
        <v>1612966.9371100001</v>
      </c>
      <c r="R195" s="85">
        <v>16165.593568</v>
      </c>
      <c r="S195" s="85">
        <v>31853.288143999998</v>
      </c>
      <c r="T195" s="85">
        <v>2859902.1155869998</v>
      </c>
      <c r="U195" s="86">
        <v>12542593.530788001</v>
      </c>
    </row>
    <row r="196" spans="1:21" ht="15" x14ac:dyDescent="0.25">
      <c r="B196" s="265">
        <v>2016</v>
      </c>
      <c r="C196" s="144">
        <v>62473.946871</v>
      </c>
      <c r="D196" s="144">
        <v>30829.478975999999</v>
      </c>
      <c r="E196" s="144">
        <v>4846.9616290000004</v>
      </c>
      <c r="F196" s="144">
        <v>161414.33628700001</v>
      </c>
      <c r="G196" s="144">
        <v>57236.992589000001</v>
      </c>
      <c r="H196" s="144">
        <v>5015.4993759999998</v>
      </c>
      <c r="I196" s="144">
        <v>4108.3391439999996</v>
      </c>
      <c r="J196" s="144">
        <v>128380.498076</v>
      </c>
      <c r="K196" s="145">
        <v>790787.41258799995</v>
      </c>
      <c r="L196" s="144">
        <v>193589.73326199999</v>
      </c>
      <c r="M196" s="144">
        <v>10334.129486</v>
      </c>
      <c r="N196" s="144">
        <v>70679.706384999998</v>
      </c>
      <c r="O196" s="144">
        <v>706.50378599999999</v>
      </c>
      <c r="P196" s="144">
        <v>110580.94757800001</v>
      </c>
      <c r="Q196" s="144">
        <v>1630984.4860329996</v>
      </c>
      <c r="R196" s="144">
        <v>16572.67481</v>
      </c>
      <c r="S196" s="144">
        <v>33386.415715000003</v>
      </c>
      <c r="T196" s="144">
        <v>2915438.5030089999</v>
      </c>
      <c r="U196" s="146">
        <v>12962815.107266</v>
      </c>
    </row>
    <row r="197" spans="1:21" ht="15" x14ac:dyDescent="0.25">
      <c r="B197" s="154">
        <v>2017</v>
      </c>
      <c r="C197" s="85">
        <v>64007.732959000001</v>
      </c>
      <c r="D197" s="85">
        <v>32099.438322000002</v>
      </c>
      <c r="E197" s="85">
        <v>5083.6610570000003</v>
      </c>
      <c r="F197" s="85">
        <v>165351.08975300001</v>
      </c>
      <c r="G197" s="85">
        <v>58425.977889000002</v>
      </c>
      <c r="H197" s="85">
        <v>5129.0580149999996</v>
      </c>
      <c r="I197" s="85">
        <v>4086.1229229999999</v>
      </c>
      <c r="J197" s="85">
        <v>131905.68481899999</v>
      </c>
      <c r="K197" s="100">
        <v>800419.58238499996</v>
      </c>
      <c r="L197" s="85">
        <v>199614.89150200001</v>
      </c>
      <c r="M197" s="85">
        <v>11194.292283999999</v>
      </c>
      <c r="N197" s="85">
        <v>70797.662383000003</v>
      </c>
      <c r="O197" s="85">
        <v>694.49093800000003</v>
      </c>
      <c r="P197" s="85">
        <v>112015.480736</v>
      </c>
      <c r="Q197" s="85">
        <v>1660825.1659649997</v>
      </c>
      <c r="R197" s="85">
        <v>17313.298585</v>
      </c>
      <c r="S197" s="85">
        <v>35309.908230000001</v>
      </c>
      <c r="T197" s="85">
        <v>2983880.4895429998</v>
      </c>
      <c r="U197" s="86">
        <v>13159103.392688001</v>
      </c>
    </row>
    <row r="198" spans="1:21" ht="15" x14ac:dyDescent="0.25">
      <c r="B198" s="265">
        <v>2018</v>
      </c>
      <c r="C198" s="144">
        <v>67429.149999999994</v>
      </c>
      <c r="D198" s="144">
        <v>34351.480000000003</v>
      </c>
      <c r="E198" s="144">
        <v>5382.63</v>
      </c>
      <c r="F198" s="144">
        <v>172873.37</v>
      </c>
      <c r="G198" s="144">
        <v>60928.76</v>
      </c>
      <c r="H198" s="144">
        <v>5463.94</v>
      </c>
      <c r="I198" s="144">
        <v>4384.01</v>
      </c>
      <c r="J198" s="144">
        <v>139472.98000000001</v>
      </c>
      <c r="K198" s="145">
        <v>824799.03</v>
      </c>
      <c r="L198" s="144">
        <v>210913.58</v>
      </c>
      <c r="M198" s="144">
        <v>12299.81</v>
      </c>
      <c r="N198" s="144">
        <v>74113.84</v>
      </c>
      <c r="O198" s="144">
        <v>757.46</v>
      </c>
      <c r="P198" s="144">
        <v>117859.04</v>
      </c>
      <c r="Q198" s="144">
        <v>1731029.08</v>
      </c>
      <c r="R198" s="144">
        <v>18282.830000000002</v>
      </c>
      <c r="S198" s="144">
        <v>37499.49</v>
      </c>
      <c r="T198" s="144">
        <v>3120663.47</v>
      </c>
      <c r="U198" s="146">
        <v>13450048.630000001</v>
      </c>
    </row>
    <row r="199" spans="1:21" ht="15" x14ac:dyDescent="0.25">
      <c r="B199" s="265">
        <v>2019</v>
      </c>
      <c r="C199" s="144">
        <v>66500.321844000006</v>
      </c>
      <c r="D199" s="144">
        <v>34374.968462999997</v>
      </c>
      <c r="E199" s="144">
        <v>5252.3059009999997</v>
      </c>
      <c r="F199" s="144">
        <v>169423.60931699999</v>
      </c>
      <c r="G199" s="144">
        <v>62236.953404</v>
      </c>
      <c r="H199" s="144">
        <v>5454.5094580000004</v>
      </c>
      <c r="I199" s="144">
        <v>4335.5268889999998</v>
      </c>
      <c r="J199" s="144">
        <v>134886.42305099999</v>
      </c>
      <c r="K199" s="145">
        <v>804918.94951900002</v>
      </c>
      <c r="L199" s="144">
        <v>205667.87352699999</v>
      </c>
      <c r="M199" s="144">
        <v>12281.059351</v>
      </c>
      <c r="N199" s="144">
        <v>73111.131062</v>
      </c>
      <c r="O199" s="144">
        <v>761.78666299999998</v>
      </c>
      <c r="P199" s="144">
        <v>116854.542112</v>
      </c>
      <c r="Q199" s="144">
        <v>1696059.960561</v>
      </c>
      <c r="R199" s="144">
        <v>17784.419933000001</v>
      </c>
      <c r="S199" s="144">
        <v>36490.565340000001</v>
      </c>
      <c r="T199" s="144">
        <v>3061884.04532</v>
      </c>
      <c r="U199" s="146">
        <v>12760854.36011</v>
      </c>
    </row>
    <row r="200" spans="1:21" ht="15" x14ac:dyDescent="0.25">
      <c r="B200" s="265">
        <v>2020</v>
      </c>
      <c r="C200" s="144">
        <v>71540.558600000004</v>
      </c>
      <c r="D200" s="144">
        <v>36766.469541999999</v>
      </c>
      <c r="E200" s="144">
        <v>5704.3830349999998</v>
      </c>
      <c r="F200" s="144">
        <v>160096.23364399999</v>
      </c>
      <c r="G200" s="144">
        <v>45042.663594999998</v>
      </c>
      <c r="H200" s="144">
        <v>5882.4472779999996</v>
      </c>
      <c r="I200" s="144">
        <v>4928.3026559999998</v>
      </c>
      <c r="J200" s="144">
        <v>130694.189031</v>
      </c>
      <c r="K200" s="145">
        <v>814254.45501799998</v>
      </c>
      <c r="L200" s="144">
        <v>194603.23443099999</v>
      </c>
      <c r="M200" s="144">
        <v>13184.994387000001</v>
      </c>
      <c r="N200" s="144">
        <v>78493.346822000007</v>
      </c>
      <c r="O200" s="144">
        <v>833.09283000000005</v>
      </c>
      <c r="P200" s="144">
        <v>114631.78583199999</v>
      </c>
      <c r="Q200" s="144">
        <v>1676656.1567010002</v>
      </c>
      <c r="R200" s="144">
        <v>18655.095746999999</v>
      </c>
      <c r="S200" s="144">
        <v>37689.416939000002</v>
      </c>
      <c r="T200" s="144">
        <v>3024035.460835</v>
      </c>
      <c r="U200" s="146">
        <v>13198918.823642001</v>
      </c>
    </row>
    <row r="201" spans="1:21" ht="15" x14ac:dyDescent="0.25">
      <c r="B201" s="265">
        <v>2021</v>
      </c>
      <c r="C201" s="144">
        <v>68896.020268919994</v>
      </c>
      <c r="D201" s="144">
        <v>36628.004747343999</v>
      </c>
      <c r="E201" s="144">
        <v>5700.3716880000002</v>
      </c>
      <c r="F201" s="144">
        <v>159268.122703</v>
      </c>
      <c r="G201" s="144">
        <v>38648.349937999999</v>
      </c>
      <c r="H201" s="144">
        <v>5843.8507550000004</v>
      </c>
      <c r="I201" s="144">
        <v>4596.8727920000001</v>
      </c>
      <c r="J201" s="144">
        <v>133592.551205369</v>
      </c>
      <c r="K201" s="145">
        <v>808389.81458029803</v>
      </c>
      <c r="L201" s="144">
        <v>198152.14926883701</v>
      </c>
      <c r="M201" s="144">
        <v>12839.451212</v>
      </c>
      <c r="N201" s="144">
        <v>77225.668521</v>
      </c>
      <c r="O201" s="144">
        <v>815.73948800000005</v>
      </c>
      <c r="P201" s="144">
        <v>114109.61219611199</v>
      </c>
      <c r="Q201" s="144">
        <v>1664706.5793638804</v>
      </c>
      <c r="R201" s="144">
        <v>18363.731874436002</v>
      </c>
      <c r="S201" s="144">
        <v>37389.581841878004</v>
      </c>
      <c r="T201" s="144">
        <v>3049026.7551842369</v>
      </c>
      <c r="U201" s="146">
        <v>12924314.878000913</v>
      </c>
    </row>
    <row r="202" spans="1:21" ht="15" x14ac:dyDescent="0.25">
      <c r="B202" s="265">
        <v>2022</v>
      </c>
      <c r="C202" s="144">
        <v>68126.241510000007</v>
      </c>
      <c r="D202" s="144">
        <v>36085.892570000004</v>
      </c>
      <c r="E202" s="144">
        <v>5568.7903100000003</v>
      </c>
      <c r="F202" s="144">
        <v>163108.30155999999</v>
      </c>
      <c r="G202" s="144">
        <v>37762.32516</v>
      </c>
      <c r="H202" s="144">
        <v>5645.5806400000001</v>
      </c>
      <c r="I202" s="144">
        <v>4498.7225900000003</v>
      </c>
      <c r="J202" s="144">
        <v>134946.08072999999</v>
      </c>
      <c r="K202" s="145">
        <v>795160.66780000005</v>
      </c>
      <c r="L202" s="144">
        <v>208327.19717</v>
      </c>
      <c r="M202" s="144">
        <v>12553.42714</v>
      </c>
      <c r="N202" s="144">
        <v>74513.930139999997</v>
      </c>
      <c r="O202" s="144">
        <v>770.95231000000001</v>
      </c>
      <c r="P202" s="144">
        <v>116126.07866</v>
      </c>
      <c r="Q202" s="144">
        <v>1663194.1882900004</v>
      </c>
      <c r="R202" s="144">
        <v>17777.565770000001</v>
      </c>
      <c r="S202" s="144">
        <v>35963.05674</v>
      </c>
      <c r="T202" s="144">
        <v>3048032.0184200001</v>
      </c>
      <c r="U202" s="146">
        <v>12459234.58636</v>
      </c>
    </row>
    <row r="203" spans="1:21" ht="15.75" thickBot="1" x14ac:dyDescent="0.3">
      <c r="B203" s="94">
        <v>2023</v>
      </c>
      <c r="C203" s="87">
        <v>71147.945070999995</v>
      </c>
      <c r="D203" s="87">
        <v>37972.427018000002</v>
      </c>
      <c r="E203" s="87">
        <v>5678.7475279999999</v>
      </c>
      <c r="F203" s="87">
        <v>170120.74064999999</v>
      </c>
      <c r="G203" s="87">
        <v>39807.394683999999</v>
      </c>
      <c r="H203" s="87">
        <v>5861.7978590000002</v>
      </c>
      <c r="I203" s="87">
        <v>4677.099228</v>
      </c>
      <c r="J203" s="87">
        <v>145892.11332199999</v>
      </c>
      <c r="K203" s="101">
        <v>835656.26429900003</v>
      </c>
      <c r="L203" s="87">
        <v>216192.476247999</v>
      </c>
      <c r="M203" s="87">
        <v>13378.868979000001</v>
      </c>
      <c r="N203" s="87">
        <v>76641.461513000002</v>
      </c>
      <c r="O203" s="87">
        <v>814.96877099999995</v>
      </c>
      <c r="P203" s="87">
        <v>123263.12459799999</v>
      </c>
      <c r="Q203" s="87">
        <v>1747105.4297679991</v>
      </c>
      <c r="R203" s="87">
        <v>18519.927866999999</v>
      </c>
      <c r="S203" s="87">
        <v>37269.953117999998</v>
      </c>
      <c r="T203" s="87">
        <v>3176880.1223099981</v>
      </c>
      <c r="U203" s="88">
        <v>12946563.111916993</v>
      </c>
    </row>
    <row r="204" spans="1:21" s="25" customFormat="1" ht="15" x14ac:dyDescent="0.25">
      <c r="B204" s="131"/>
      <c r="C204" s="132"/>
      <c r="D204" s="132"/>
      <c r="E204" s="132"/>
      <c r="F204" s="132"/>
      <c r="G204" s="132"/>
      <c r="H204" s="132"/>
      <c r="I204" s="132"/>
      <c r="J204" s="132"/>
      <c r="K204" s="243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</row>
    <row r="205" spans="1:21" ht="13.5" thickBot="1" x14ac:dyDescent="0.25"/>
    <row r="206" spans="1:21" ht="30.75" thickBot="1" x14ac:dyDescent="0.3">
      <c r="A206" s="117" t="s">
        <v>12</v>
      </c>
    </row>
    <row r="207" spans="1:21" ht="15" x14ac:dyDescent="0.25">
      <c r="A207" s="108" t="s">
        <v>191</v>
      </c>
    </row>
    <row r="208" spans="1:21" ht="45.75" thickBot="1" x14ac:dyDescent="0.3">
      <c r="A208" s="96" t="s">
        <v>909</v>
      </c>
    </row>
    <row r="209" spans="1:21" s="7" customFormat="1" ht="30" x14ac:dyDescent="0.25">
      <c r="A209" s="45"/>
      <c r="B209" s="178"/>
      <c r="C209" s="104" t="s">
        <v>101</v>
      </c>
      <c r="D209" s="104" t="s">
        <v>102</v>
      </c>
      <c r="E209" s="104" t="s">
        <v>103</v>
      </c>
      <c r="F209" s="104" t="s">
        <v>105</v>
      </c>
      <c r="G209" s="104" t="s">
        <v>106</v>
      </c>
      <c r="H209" s="104" t="s">
        <v>107</v>
      </c>
      <c r="I209" s="104" t="s">
        <v>109</v>
      </c>
      <c r="J209" s="104" t="s">
        <v>440</v>
      </c>
      <c r="K209" s="104" t="s">
        <v>110</v>
      </c>
      <c r="L209" s="104" t="s">
        <v>442</v>
      </c>
      <c r="M209" s="104" t="s">
        <v>111</v>
      </c>
      <c r="N209" s="104" t="s">
        <v>112</v>
      </c>
      <c r="O209" s="104" t="s">
        <v>113</v>
      </c>
      <c r="P209" s="104" t="s">
        <v>114</v>
      </c>
      <c r="Q209" s="104" t="s">
        <v>115</v>
      </c>
      <c r="R209" s="104" t="s">
        <v>104</v>
      </c>
      <c r="S209" s="104" t="s">
        <v>108</v>
      </c>
      <c r="T209" s="104" t="s">
        <v>98</v>
      </c>
      <c r="U209" s="105" t="s">
        <v>11</v>
      </c>
    </row>
    <row r="210" spans="1:21" ht="15" x14ac:dyDescent="0.25">
      <c r="B210" s="93">
        <v>2000</v>
      </c>
      <c r="C210" s="85">
        <v>29511</v>
      </c>
      <c r="D210" s="85">
        <v>12423</v>
      </c>
      <c r="E210" s="85">
        <v>1535</v>
      </c>
      <c r="F210" s="85">
        <v>47509</v>
      </c>
      <c r="G210" s="85">
        <v>14256</v>
      </c>
      <c r="H210" s="85">
        <v>1560</v>
      </c>
      <c r="I210" s="85">
        <v>1402</v>
      </c>
      <c r="J210" s="85">
        <v>67990</v>
      </c>
      <c r="K210" s="100">
        <v>407387</v>
      </c>
      <c r="L210" s="85">
        <v>78846</v>
      </c>
      <c r="M210" s="85">
        <v>5477</v>
      </c>
      <c r="N210" s="85">
        <v>18055</v>
      </c>
      <c r="O210" s="85">
        <v>213</v>
      </c>
      <c r="P210" s="85">
        <v>86505</v>
      </c>
      <c r="Q210" s="85">
        <v>648689</v>
      </c>
      <c r="R210" s="85">
        <v>5619</v>
      </c>
      <c r="S210" s="85">
        <v>17237</v>
      </c>
      <c r="T210" s="85">
        <v>1277056</v>
      </c>
      <c r="U210" s="86">
        <v>5756691</v>
      </c>
    </row>
    <row r="211" spans="1:21" ht="15" x14ac:dyDescent="0.25">
      <c r="B211" s="93">
        <v>2001</v>
      </c>
      <c r="C211" s="85">
        <v>17078</v>
      </c>
      <c r="D211" s="85">
        <v>9898</v>
      </c>
      <c r="E211" s="85">
        <v>690</v>
      </c>
      <c r="F211" s="85">
        <v>73792</v>
      </c>
      <c r="G211" s="85">
        <v>8251</v>
      </c>
      <c r="H211" s="85">
        <v>1389</v>
      </c>
      <c r="I211" s="85">
        <v>884</v>
      </c>
      <c r="J211" s="85">
        <v>82991</v>
      </c>
      <c r="K211" s="100">
        <v>482405</v>
      </c>
      <c r="L211" s="85">
        <v>59335</v>
      </c>
      <c r="M211" s="85">
        <v>2659</v>
      </c>
      <c r="N211" s="85">
        <v>12701</v>
      </c>
      <c r="O211" s="85">
        <v>92</v>
      </c>
      <c r="P211" s="85">
        <v>117377</v>
      </c>
      <c r="Q211" s="85">
        <v>739783</v>
      </c>
      <c r="R211" s="85">
        <v>4427</v>
      </c>
      <c r="S211" s="85">
        <v>8140</v>
      </c>
      <c r="T211" s="85">
        <v>1374938</v>
      </c>
      <c r="U211" s="86">
        <v>5756691</v>
      </c>
    </row>
    <row r="212" spans="1:21" ht="15" x14ac:dyDescent="0.25">
      <c r="B212" s="93">
        <v>2002</v>
      </c>
      <c r="C212" s="85">
        <v>19491</v>
      </c>
      <c r="D212" s="85">
        <v>11442</v>
      </c>
      <c r="E212" s="85">
        <v>726</v>
      </c>
      <c r="F212" s="85">
        <v>73941</v>
      </c>
      <c r="G212" s="85">
        <v>9360</v>
      </c>
      <c r="H212" s="85">
        <v>1662</v>
      </c>
      <c r="I212" s="85">
        <v>977</v>
      </c>
      <c r="J212" s="85">
        <v>85470</v>
      </c>
      <c r="K212" s="100">
        <v>505523</v>
      </c>
      <c r="L212" s="85">
        <v>63982</v>
      </c>
      <c r="M212" s="85">
        <v>2830</v>
      </c>
      <c r="N212" s="85">
        <v>23948</v>
      </c>
      <c r="O212" s="85">
        <v>93</v>
      </c>
      <c r="P212" s="85">
        <v>120286</v>
      </c>
      <c r="Q212" s="85">
        <v>785965</v>
      </c>
      <c r="R212" s="85">
        <v>5984</v>
      </c>
      <c r="S212" s="85">
        <v>9702</v>
      </c>
      <c r="T212" s="85">
        <v>1471807</v>
      </c>
      <c r="U212" s="86">
        <v>5991283</v>
      </c>
    </row>
    <row r="213" spans="1:21" ht="15" x14ac:dyDescent="0.25">
      <c r="B213" s="93">
        <v>2003</v>
      </c>
      <c r="C213" s="85">
        <v>23798</v>
      </c>
      <c r="D213" s="85">
        <v>13361</v>
      </c>
      <c r="E213" s="85">
        <v>942</v>
      </c>
      <c r="F213" s="85">
        <v>84495</v>
      </c>
      <c r="G213" s="85">
        <v>10866</v>
      </c>
      <c r="H213" s="85">
        <v>1536</v>
      </c>
      <c r="I213" s="85">
        <v>1124</v>
      </c>
      <c r="J213" s="85">
        <v>96519</v>
      </c>
      <c r="K213" s="100">
        <v>566919</v>
      </c>
      <c r="L213" s="85">
        <v>71403</v>
      </c>
      <c r="M213" s="85">
        <v>3228</v>
      </c>
      <c r="N213" s="85">
        <v>28631</v>
      </c>
      <c r="O213" s="85">
        <v>110</v>
      </c>
      <c r="P213" s="85">
        <v>134838</v>
      </c>
      <c r="Q213" s="85">
        <v>888280</v>
      </c>
      <c r="R213" s="85">
        <v>6719</v>
      </c>
      <c r="S213" s="85">
        <v>11713</v>
      </c>
      <c r="T213" s="85">
        <v>1661314</v>
      </c>
      <c r="U213" s="86">
        <v>6643189</v>
      </c>
    </row>
    <row r="214" spans="1:21" ht="15" x14ac:dyDescent="0.25">
      <c r="B214" s="93">
        <v>2004</v>
      </c>
      <c r="C214" s="85">
        <v>25978</v>
      </c>
      <c r="D214" s="85">
        <v>17097</v>
      </c>
      <c r="E214" s="85">
        <v>1042</v>
      </c>
      <c r="F214" s="85">
        <v>85461</v>
      </c>
      <c r="G214" s="85">
        <v>11938</v>
      </c>
      <c r="H214" s="85">
        <v>1780</v>
      </c>
      <c r="I214" s="85">
        <v>1254</v>
      </c>
      <c r="J214" s="85">
        <v>116728</v>
      </c>
      <c r="K214" s="100">
        <v>588131</v>
      </c>
      <c r="L214" s="85">
        <v>75682</v>
      </c>
      <c r="M214" s="85">
        <v>3663</v>
      </c>
      <c r="N214" s="85">
        <v>30067</v>
      </c>
      <c r="O214" s="85">
        <v>129</v>
      </c>
      <c r="P214" s="85">
        <v>136165</v>
      </c>
      <c r="Q214" s="85">
        <v>924515</v>
      </c>
      <c r="R214" s="85">
        <v>7273</v>
      </c>
      <c r="S214" s="85">
        <v>14537</v>
      </c>
      <c r="T214" s="85">
        <v>1774418</v>
      </c>
      <c r="U214" s="86">
        <v>7049253</v>
      </c>
    </row>
    <row r="215" spans="1:21" ht="15" x14ac:dyDescent="0.25">
      <c r="B215" s="93">
        <v>2005</v>
      </c>
      <c r="C215" s="85">
        <v>24093</v>
      </c>
      <c r="D215" s="85">
        <v>18088</v>
      </c>
      <c r="E215" s="85">
        <v>1156</v>
      </c>
      <c r="F215" s="85">
        <v>93841</v>
      </c>
      <c r="G215" s="85">
        <v>12642</v>
      </c>
      <c r="H215" s="85">
        <v>1816</v>
      </c>
      <c r="I215" s="85">
        <v>1283</v>
      </c>
      <c r="J215" s="85">
        <v>118823</v>
      </c>
      <c r="K215" s="100">
        <v>642955</v>
      </c>
      <c r="L215" s="85">
        <v>85193</v>
      </c>
      <c r="M215" s="85">
        <v>4087</v>
      </c>
      <c r="N215" s="85">
        <v>31299</v>
      </c>
      <c r="O215" s="85">
        <v>145</v>
      </c>
      <c r="P215" s="85">
        <v>139327</v>
      </c>
      <c r="Q215" s="85">
        <v>995743</v>
      </c>
      <c r="R215" s="85">
        <v>7887</v>
      </c>
      <c r="S215" s="85">
        <v>17124</v>
      </c>
      <c r="T215" s="85">
        <v>1896233</v>
      </c>
      <c r="U215" s="86">
        <v>7519626</v>
      </c>
    </row>
    <row r="216" spans="1:21" ht="15" x14ac:dyDescent="0.25">
      <c r="B216" s="93">
        <v>2006</v>
      </c>
      <c r="C216" s="85">
        <v>28414</v>
      </c>
      <c r="D216" s="85">
        <v>22415</v>
      </c>
      <c r="E216" s="85">
        <v>1233</v>
      </c>
      <c r="F216" s="85">
        <v>105494</v>
      </c>
      <c r="G216" s="85">
        <v>14341</v>
      </c>
      <c r="H216" s="85">
        <v>2476</v>
      </c>
      <c r="I216" s="85">
        <v>1617</v>
      </c>
      <c r="J216" s="85">
        <v>135043</v>
      </c>
      <c r="K216" s="100">
        <v>757023</v>
      </c>
      <c r="L216" s="85">
        <v>124733</v>
      </c>
      <c r="M216" s="85">
        <v>5185</v>
      </c>
      <c r="N216" s="85">
        <v>37679</v>
      </c>
      <c r="O216" s="85">
        <v>132</v>
      </c>
      <c r="P216" s="85">
        <v>150619</v>
      </c>
      <c r="Q216" s="85">
        <v>1158749</v>
      </c>
      <c r="R216" s="85">
        <v>9668</v>
      </c>
      <c r="S216" s="85">
        <v>22453</v>
      </c>
      <c r="T216" s="85">
        <v>2240388</v>
      </c>
      <c r="U216" s="86">
        <v>8949768</v>
      </c>
    </row>
    <row r="217" spans="1:21" ht="15" x14ac:dyDescent="0.25">
      <c r="B217" s="93">
        <v>2007</v>
      </c>
      <c r="C217" s="85">
        <v>26540</v>
      </c>
      <c r="D217" s="85">
        <v>23372</v>
      </c>
      <c r="E217" s="85">
        <v>1180</v>
      </c>
      <c r="F217" s="85">
        <v>107752</v>
      </c>
      <c r="G217" s="85">
        <v>13901</v>
      </c>
      <c r="H217" s="85">
        <v>2363</v>
      </c>
      <c r="I217" s="85">
        <v>1916</v>
      </c>
      <c r="J217" s="85">
        <v>138300</v>
      </c>
      <c r="K217" s="100">
        <v>787096</v>
      </c>
      <c r="L217" s="85">
        <v>125941</v>
      </c>
      <c r="M217" s="85">
        <v>5597</v>
      </c>
      <c r="N217" s="85">
        <v>38905</v>
      </c>
      <c r="O217" s="85">
        <v>143</v>
      </c>
      <c r="P217" s="85">
        <v>156411</v>
      </c>
      <c r="Q217" s="85">
        <v>1197064</v>
      </c>
      <c r="R217" s="85">
        <v>9151</v>
      </c>
      <c r="S217" s="85">
        <v>22737</v>
      </c>
      <c r="T217" s="85">
        <v>2296903</v>
      </c>
      <c r="U217" s="86">
        <v>9100563</v>
      </c>
    </row>
    <row r="218" spans="1:21" ht="15" x14ac:dyDescent="0.25">
      <c r="B218" s="93">
        <v>2008</v>
      </c>
      <c r="C218" s="85">
        <v>26995</v>
      </c>
      <c r="D218" s="85">
        <v>24446</v>
      </c>
      <c r="E218" s="85">
        <v>1319</v>
      </c>
      <c r="F218" s="85">
        <v>110786</v>
      </c>
      <c r="G218" s="85">
        <v>14997</v>
      </c>
      <c r="H218" s="85">
        <v>2808</v>
      </c>
      <c r="I218" s="85">
        <v>2063</v>
      </c>
      <c r="J218" s="85">
        <v>137903</v>
      </c>
      <c r="K218" s="100">
        <v>816102</v>
      </c>
      <c r="L218" s="85">
        <v>134402</v>
      </c>
      <c r="M218" s="85">
        <v>6017</v>
      </c>
      <c r="N218" s="85">
        <v>41467</v>
      </c>
      <c r="O218" s="85">
        <v>148</v>
      </c>
      <c r="P218" s="85">
        <v>159992</v>
      </c>
      <c r="Q218" s="85">
        <v>1238785</v>
      </c>
      <c r="R218" s="85">
        <v>9129</v>
      </c>
      <c r="S218" s="85">
        <v>22516</v>
      </c>
      <c r="T218" s="85">
        <v>2370274</v>
      </c>
      <c r="U218" s="86">
        <v>9351115</v>
      </c>
    </row>
    <row r="219" spans="1:21" ht="15" x14ac:dyDescent="0.25">
      <c r="B219" s="154">
        <v>2009</v>
      </c>
      <c r="C219" s="85">
        <v>22682</v>
      </c>
      <c r="D219" s="85">
        <v>19822</v>
      </c>
      <c r="E219" s="85">
        <v>1118</v>
      </c>
      <c r="F219" s="85">
        <v>87145</v>
      </c>
      <c r="G219" s="85">
        <v>12069</v>
      </c>
      <c r="H219" s="85">
        <v>2252</v>
      </c>
      <c r="I219" s="85">
        <v>1706</v>
      </c>
      <c r="J219" s="85">
        <v>111675</v>
      </c>
      <c r="K219" s="100">
        <v>672683</v>
      </c>
      <c r="L219" s="85">
        <v>103913</v>
      </c>
      <c r="M219" s="85">
        <v>4857</v>
      </c>
      <c r="N219" s="85">
        <v>31544</v>
      </c>
      <c r="O219" s="85">
        <v>152</v>
      </c>
      <c r="P219" s="85">
        <v>134082</v>
      </c>
      <c r="Q219" s="85">
        <v>1015800</v>
      </c>
      <c r="R219" s="85">
        <v>7712</v>
      </c>
      <c r="S219" s="85">
        <v>17976</v>
      </c>
      <c r="T219" s="85">
        <v>1930364</v>
      </c>
      <c r="U219" s="86">
        <v>7803369</v>
      </c>
    </row>
    <row r="220" spans="1:21" ht="15" x14ac:dyDescent="0.25">
      <c r="B220" s="154">
        <v>2010</v>
      </c>
      <c r="C220" s="85">
        <v>20833</v>
      </c>
      <c r="D220" s="85">
        <v>19102</v>
      </c>
      <c r="E220" s="85">
        <v>1031</v>
      </c>
      <c r="F220" s="85">
        <v>86350</v>
      </c>
      <c r="G220" s="85">
        <v>11748</v>
      </c>
      <c r="H220" s="85">
        <v>2259</v>
      </c>
      <c r="I220" s="85">
        <v>1791</v>
      </c>
      <c r="J220" s="85">
        <v>110934</v>
      </c>
      <c r="K220" s="100">
        <v>689893</v>
      </c>
      <c r="L220" s="85">
        <v>100483</v>
      </c>
      <c r="M220" s="85">
        <v>4760</v>
      </c>
      <c r="N220" s="85">
        <v>31169</v>
      </c>
      <c r="O220" s="85">
        <v>145</v>
      </c>
      <c r="P220" s="85">
        <v>130804</v>
      </c>
      <c r="Q220" s="85">
        <v>1211302</v>
      </c>
      <c r="R220" s="85">
        <v>7694</v>
      </c>
      <c r="S220" s="85">
        <v>17656</v>
      </c>
      <c r="T220" s="85">
        <v>1924106</v>
      </c>
      <c r="U220" s="86">
        <v>7706478</v>
      </c>
    </row>
    <row r="221" spans="1:21" ht="15" x14ac:dyDescent="0.25">
      <c r="B221" s="154">
        <v>2011</v>
      </c>
      <c r="C221" s="85">
        <v>22130</v>
      </c>
      <c r="D221" s="85">
        <v>18124</v>
      </c>
      <c r="E221" s="85">
        <v>940</v>
      </c>
      <c r="F221" s="85">
        <v>82944</v>
      </c>
      <c r="G221" s="85">
        <v>11726</v>
      </c>
      <c r="H221" s="85">
        <v>2526</v>
      </c>
      <c r="I221" s="85">
        <v>1679</v>
      </c>
      <c r="J221" s="85">
        <v>110329</v>
      </c>
      <c r="K221" s="100">
        <v>690359</v>
      </c>
      <c r="L221" s="85">
        <v>95919</v>
      </c>
      <c r="M221" s="85">
        <v>4217</v>
      </c>
      <c r="N221" s="85">
        <v>30257</v>
      </c>
      <c r="O221" s="85">
        <v>131</v>
      </c>
      <c r="P221" s="85">
        <v>126212</v>
      </c>
      <c r="Q221" s="85">
        <v>1197493</v>
      </c>
      <c r="R221" s="85">
        <v>7463</v>
      </c>
      <c r="S221" s="85">
        <v>15951</v>
      </c>
      <c r="T221" s="85">
        <v>1885687</v>
      </c>
      <c r="U221" s="86">
        <v>7504912</v>
      </c>
    </row>
    <row r="222" spans="1:21" ht="15" x14ac:dyDescent="0.25">
      <c r="B222" s="154">
        <v>2012</v>
      </c>
      <c r="C222" s="85">
        <v>22318</v>
      </c>
      <c r="D222" s="85">
        <v>17063</v>
      </c>
      <c r="E222" s="85">
        <v>925</v>
      </c>
      <c r="F222" s="85">
        <v>77547</v>
      </c>
      <c r="G222" s="85">
        <v>11435</v>
      </c>
      <c r="H222" s="85">
        <v>1412</v>
      </c>
      <c r="I222" s="85">
        <v>1734</v>
      </c>
      <c r="J222" s="85">
        <v>106135</v>
      </c>
      <c r="K222" s="100">
        <v>651168</v>
      </c>
      <c r="L222" s="85">
        <v>90378</v>
      </c>
      <c r="M222" s="85">
        <v>3980</v>
      </c>
      <c r="N222" s="85">
        <v>28873</v>
      </c>
      <c r="O222" s="85">
        <v>126</v>
      </c>
      <c r="P222" s="85">
        <v>119553</v>
      </c>
      <c r="Q222" s="85">
        <v>1132647</v>
      </c>
      <c r="R222" s="85">
        <v>7056</v>
      </c>
      <c r="S222" s="85">
        <v>14726</v>
      </c>
      <c r="T222" s="85">
        <v>1791442</v>
      </c>
      <c r="U222" s="86">
        <v>7211967</v>
      </c>
    </row>
    <row r="223" spans="1:21" ht="15" x14ac:dyDescent="0.25">
      <c r="B223" s="154">
        <v>2013</v>
      </c>
      <c r="C223" s="85">
        <v>20729.155801000001</v>
      </c>
      <c r="D223" s="85">
        <v>15796.854257999999</v>
      </c>
      <c r="E223" s="85">
        <v>800.47917600000005</v>
      </c>
      <c r="F223" s="85">
        <v>75258.141743999993</v>
      </c>
      <c r="G223" s="85">
        <v>10625.998347999999</v>
      </c>
      <c r="H223" s="85">
        <v>2267.6496419999999</v>
      </c>
      <c r="I223" s="85">
        <v>1638.9644780000001</v>
      </c>
      <c r="J223" s="85">
        <v>101387.197887</v>
      </c>
      <c r="K223" s="100">
        <v>611922.91326399997</v>
      </c>
      <c r="L223" s="85">
        <v>87332.580008000004</v>
      </c>
      <c r="M223" s="85">
        <v>3515.016963</v>
      </c>
      <c r="N223" s="85">
        <v>27275.396629999999</v>
      </c>
      <c r="O223" s="85">
        <v>115.082752</v>
      </c>
      <c r="P223" s="85">
        <v>114318.659346</v>
      </c>
      <c r="Q223" s="85">
        <v>1072984.0902969998</v>
      </c>
      <c r="R223" s="85">
        <v>6351.5916129999996</v>
      </c>
      <c r="S223" s="85">
        <v>13753.618093999999</v>
      </c>
      <c r="T223" s="85">
        <v>1703804.605119</v>
      </c>
      <c r="U223" s="86">
        <v>6790331.6676240005</v>
      </c>
    </row>
    <row r="224" spans="1:21" ht="15" x14ac:dyDescent="0.25">
      <c r="B224" s="154">
        <v>2014</v>
      </c>
      <c r="C224" s="85">
        <v>19941.791709000001</v>
      </c>
      <c r="D224" s="85">
        <v>16012.950256</v>
      </c>
      <c r="E224" s="85">
        <v>854.75632299999995</v>
      </c>
      <c r="F224" s="85">
        <v>74146.199275999999</v>
      </c>
      <c r="G224" s="85">
        <v>10342.786179000001</v>
      </c>
      <c r="H224" s="85">
        <v>2169.8736840000001</v>
      </c>
      <c r="I224" s="85">
        <v>1683.8643529999999</v>
      </c>
      <c r="J224" s="85">
        <v>101559.154769</v>
      </c>
      <c r="K224" s="100">
        <v>601233.34044000006</v>
      </c>
      <c r="L224" s="85">
        <v>89391.721841000006</v>
      </c>
      <c r="M224" s="85">
        <v>3593.3957519999999</v>
      </c>
      <c r="N224" s="85">
        <v>26709.004899</v>
      </c>
      <c r="O224" s="85">
        <v>108.092843</v>
      </c>
      <c r="P224" s="85">
        <v>114178.26751799999</v>
      </c>
      <c r="Q224" s="85">
        <v>1061925.1998420001</v>
      </c>
      <c r="R224" s="85">
        <v>6267.8272989999996</v>
      </c>
      <c r="S224" s="85">
        <v>13461.008857000001</v>
      </c>
      <c r="T224" s="85">
        <v>1690856.9824000001</v>
      </c>
      <c r="U224" s="86">
        <v>6645648.6203939999</v>
      </c>
    </row>
    <row r="225" spans="2:21" ht="15" x14ac:dyDescent="0.25">
      <c r="B225" s="154">
        <v>2015</v>
      </c>
      <c r="C225" s="85">
        <v>21153.883727</v>
      </c>
      <c r="D225" s="85">
        <v>16838.468046999998</v>
      </c>
      <c r="E225" s="85">
        <v>988.83635000000004</v>
      </c>
      <c r="F225" s="85">
        <v>77565.966713000002</v>
      </c>
      <c r="G225" s="85">
        <v>10764.565192</v>
      </c>
      <c r="H225" s="85">
        <v>2218.4628630000002</v>
      </c>
      <c r="I225" s="85">
        <v>1791.9305340000001</v>
      </c>
      <c r="J225" s="85">
        <v>105103.251053</v>
      </c>
      <c r="K225" s="100">
        <v>609403.69207499898</v>
      </c>
      <c r="L225" s="85">
        <v>88670.433749999997</v>
      </c>
      <c r="M225" s="85">
        <v>3819.9181749999998</v>
      </c>
      <c r="N225" s="85">
        <v>26796.329325999999</v>
      </c>
      <c r="O225" s="85">
        <v>113.189598</v>
      </c>
      <c r="P225" s="85">
        <v>115842.38499200001</v>
      </c>
      <c r="Q225" s="85">
        <v>1081071.312394999</v>
      </c>
      <c r="R225" s="85">
        <v>6447.458987</v>
      </c>
      <c r="S225" s="85">
        <v>13796.656508</v>
      </c>
      <c r="T225" s="85">
        <v>1732939.1883719999</v>
      </c>
      <c r="U225" s="86">
        <v>6742725.1391129997</v>
      </c>
    </row>
    <row r="226" spans="2:21" ht="15" x14ac:dyDescent="0.25">
      <c r="B226" s="265">
        <v>2016</v>
      </c>
      <c r="C226" s="144">
        <v>22007.403016</v>
      </c>
      <c r="D226" s="144">
        <v>17373.446956</v>
      </c>
      <c r="E226" s="144">
        <v>975.09358999999995</v>
      </c>
      <c r="F226" s="144">
        <v>79233.762814000002</v>
      </c>
      <c r="G226" s="144">
        <v>10749.530317000001</v>
      </c>
      <c r="H226" s="144">
        <v>2266.9795100000001</v>
      </c>
      <c r="I226" s="144">
        <v>1771.151787</v>
      </c>
      <c r="J226" s="144">
        <v>106270.57047799999</v>
      </c>
      <c r="K226" s="145">
        <v>611161.11073800002</v>
      </c>
      <c r="L226" s="144">
        <v>90580.156633000006</v>
      </c>
      <c r="M226" s="144">
        <v>3927.1239540000001</v>
      </c>
      <c r="N226" s="144">
        <v>26459.605967</v>
      </c>
      <c r="O226" s="144">
        <v>108.80543</v>
      </c>
      <c r="P226" s="144">
        <v>117948.234377</v>
      </c>
      <c r="Q226" s="144">
        <v>1090832.975567</v>
      </c>
      <c r="R226" s="144">
        <v>6594.8161829999999</v>
      </c>
      <c r="S226" s="144">
        <v>13686.402943999999</v>
      </c>
      <c r="T226" s="144">
        <v>1752243.56039</v>
      </c>
      <c r="U226" s="146">
        <v>6825849.4557840005</v>
      </c>
    </row>
    <row r="227" spans="2:21" ht="15" x14ac:dyDescent="0.25">
      <c r="B227" s="154">
        <v>2017</v>
      </c>
      <c r="C227" s="85">
        <v>22093.725941000001</v>
      </c>
      <c r="D227" s="85">
        <v>17893.897744999998</v>
      </c>
      <c r="E227" s="85">
        <v>959.27352299999995</v>
      </c>
      <c r="F227" s="85">
        <v>81273.585426000005</v>
      </c>
      <c r="G227" s="85">
        <v>11364.946604999999</v>
      </c>
      <c r="H227" s="85">
        <v>2335.4513029999998</v>
      </c>
      <c r="I227" s="85">
        <v>1898.2687719999999</v>
      </c>
      <c r="J227" s="85">
        <v>107385.59848499999</v>
      </c>
      <c r="K227" s="100">
        <v>615379.414506</v>
      </c>
      <c r="L227" s="85">
        <v>91858.743293000007</v>
      </c>
      <c r="M227" s="85">
        <v>4394.1789650000001</v>
      </c>
      <c r="N227" s="85">
        <v>26614.901879000001</v>
      </c>
      <c r="O227" s="85">
        <v>112.799891</v>
      </c>
      <c r="P227" s="85">
        <v>119993.122371</v>
      </c>
      <c r="Q227" s="85">
        <v>1103557.9087050001</v>
      </c>
      <c r="R227" s="85">
        <v>7040.2033739999997</v>
      </c>
      <c r="S227" s="85">
        <v>14019.866748</v>
      </c>
      <c r="T227" s="85">
        <v>1774054.950552</v>
      </c>
      <c r="U227" s="86">
        <v>6973166.7403779998</v>
      </c>
    </row>
    <row r="228" spans="2:21" ht="15" x14ac:dyDescent="0.25">
      <c r="B228" s="265">
        <v>2018</v>
      </c>
      <c r="C228" s="144">
        <v>22510.47</v>
      </c>
      <c r="D228" s="144">
        <v>17668.669999999998</v>
      </c>
      <c r="E228" s="144">
        <v>929.54</v>
      </c>
      <c r="F228" s="144">
        <v>78302.44</v>
      </c>
      <c r="G228" s="144">
        <v>11672.49</v>
      </c>
      <c r="H228" s="144">
        <v>2386.61</v>
      </c>
      <c r="I228" s="144">
        <v>1852.77</v>
      </c>
      <c r="J228" s="144">
        <v>104674.29</v>
      </c>
      <c r="K228" s="145">
        <v>609884.5</v>
      </c>
      <c r="L228" s="144">
        <v>90561.600000000006</v>
      </c>
      <c r="M228" s="144">
        <v>4364.6000000000004</v>
      </c>
      <c r="N228" s="144">
        <v>26606.67</v>
      </c>
      <c r="O228" s="144">
        <v>95.35</v>
      </c>
      <c r="P228" s="144">
        <v>118842.81</v>
      </c>
      <c r="Q228" s="144">
        <v>1090352.81</v>
      </c>
      <c r="R228" s="144">
        <v>6824.75</v>
      </c>
      <c r="S228" s="144">
        <v>13793.05</v>
      </c>
      <c r="T228" s="144">
        <v>1759188.34</v>
      </c>
      <c r="U228" s="146">
        <v>6912518.0800000001</v>
      </c>
    </row>
    <row r="229" spans="2:21" ht="15" x14ac:dyDescent="0.25">
      <c r="B229" s="265">
        <v>2019</v>
      </c>
      <c r="C229" s="144">
        <v>23817.683996</v>
      </c>
      <c r="D229" s="144">
        <v>17551.977000999999</v>
      </c>
      <c r="E229" s="144">
        <v>903.97668699999997</v>
      </c>
      <c r="F229" s="144">
        <v>79292.389490999994</v>
      </c>
      <c r="G229" s="144">
        <v>11506.049077</v>
      </c>
      <c r="H229" s="144">
        <v>2508.3487850000001</v>
      </c>
      <c r="I229" s="144">
        <v>1752.1388360000001</v>
      </c>
      <c r="J229" s="144">
        <v>103815.048633</v>
      </c>
      <c r="K229" s="145">
        <v>620742.88416100002</v>
      </c>
      <c r="L229" s="144">
        <v>91390.646647999994</v>
      </c>
      <c r="M229" s="144">
        <v>4454.6352269999998</v>
      </c>
      <c r="N229" s="144">
        <v>27574.177060000002</v>
      </c>
      <c r="O229" s="144">
        <v>91.775313999999995</v>
      </c>
      <c r="P229" s="144">
        <v>119116.564461</v>
      </c>
      <c r="Q229" s="144">
        <v>1104518.295377</v>
      </c>
      <c r="R229" s="144">
        <v>6761.6492260000005</v>
      </c>
      <c r="S229" s="144">
        <v>15775.955298000001</v>
      </c>
      <c r="T229" s="144">
        <v>1797111.326815</v>
      </c>
      <c r="U229" s="146">
        <v>7008526.9459589999</v>
      </c>
    </row>
    <row r="230" spans="2:21" ht="15" x14ac:dyDescent="0.25">
      <c r="B230" s="265">
        <v>2020</v>
      </c>
      <c r="C230" s="144">
        <v>20762.638779000001</v>
      </c>
      <c r="D230" s="144">
        <v>15738.357092</v>
      </c>
      <c r="E230" s="144">
        <v>955.47494900000004</v>
      </c>
      <c r="F230" s="144">
        <v>54781.704406999997</v>
      </c>
      <c r="G230" s="144">
        <v>21544.469091999999</v>
      </c>
      <c r="H230" s="144">
        <v>2497.6594129999999</v>
      </c>
      <c r="I230" s="144">
        <v>1588.2737749999999</v>
      </c>
      <c r="J230" s="144">
        <v>74588.144203999997</v>
      </c>
      <c r="K230" s="145">
        <v>536630.10077799996</v>
      </c>
      <c r="L230" s="144">
        <v>74607.155526000002</v>
      </c>
      <c r="M230" s="144">
        <v>4439.7505549999996</v>
      </c>
      <c r="N230" s="144">
        <v>24302.382010000001</v>
      </c>
      <c r="O230" s="144">
        <v>96.989695999999995</v>
      </c>
      <c r="P230" s="144">
        <v>78018.004151999994</v>
      </c>
      <c r="Q230" s="144">
        <v>910551.10442799982</v>
      </c>
      <c r="R230" s="144">
        <v>6459.9195650000001</v>
      </c>
      <c r="S230" s="144">
        <v>14972.813683</v>
      </c>
      <c r="T230" s="144">
        <v>1484613.9964920001</v>
      </c>
      <c r="U230" s="146">
        <v>6081361.6427419996</v>
      </c>
    </row>
    <row r="231" spans="2:21" ht="15" x14ac:dyDescent="0.25">
      <c r="B231" s="265">
        <v>2021</v>
      </c>
      <c r="C231" s="144">
        <v>23436.321262000001</v>
      </c>
      <c r="D231" s="144">
        <v>16680.603124000001</v>
      </c>
      <c r="E231" s="144">
        <v>999.24964199999999</v>
      </c>
      <c r="F231" s="144">
        <v>65825.074215999994</v>
      </c>
      <c r="G231" s="144">
        <v>27830.668399999999</v>
      </c>
      <c r="H231" s="144">
        <v>2625.9959669999998</v>
      </c>
      <c r="I231" s="144">
        <v>1573.1316830000001</v>
      </c>
      <c r="J231" s="144">
        <v>81764.333262</v>
      </c>
      <c r="K231" s="145">
        <v>600864.60162900004</v>
      </c>
      <c r="L231" s="144">
        <v>76121.683145353003</v>
      </c>
      <c r="M231" s="144">
        <v>4601.1946230000003</v>
      </c>
      <c r="N231" s="144">
        <v>25054.198280000001</v>
      </c>
      <c r="O231" s="144">
        <v>99.969003000000001</v>
      </c>
      <c r="P231" s="144">
        <v>90391.049241358007</v>
      </c>
      <c r="Q231" s="144">
        <v>1017868.0734777111</v>
      </c>
      <c r="R231" s="144">
        <v>6679.9969099999998</v>
      </c>
      <c r="S231" s="144">
        <v>16454.331516162001</v>
      </c>
      <c r="T231" s="144">
        <v>1654890.9069473059</v>
      </c>
      <c r="U231" s="146">
        <v>6553273.4429136394</v>
      </c>
    </row>
    <row r="232" spans="2:21" ht="15" x14ac:dyDescent="0.25">
      <c r="B232" s="265">
        <v>2022</v>
      </c>
      <c r="C232" s="144">
        <v>24707.533630000002</v>
      </c>
      <c r="D232" s="144">
        <v>16741.430509999998</v>
      </c>
      <c r="E232" s="144">
        <v>955.04985999999997</v>
      </c>
      <c r="F232" s="144">
        <v>76747.450259999998</v>
      </c>
      <c r="G232" s="144">
        <v>29351.144639999999</v>
      </c>
      <c r="H232" s="144">
        <v>3012.2902399999998</v>
      </c>
      <c r="I232" s="144">
        <v>1611.30503</v>
      </c>
      <c r="J232" s="144">
        <v>94525.405540000007</v>
      </c>
      <c r="K232" s="145">
        <v>610347.56536999997</v>
      </c>
      <c r="L232" s="144">
        <v>82498.107839999997</v>
      </c>
      <c r="M232" s="144">
        <v>4662.7505300000003</v>
      </c>
      <c r="N232" s="144">
        <v>23672.236089999999</v>
      </c>
      <c r="O232" s="144">
        <v>102.29765</v>
      </c>
      <c r="P232" s="144">
        <v>110635.25039</v>
      </c>
      <c r="Q232" s="144">
        <v>1079569.8175799998</v>
      </c>
      <c r="R232" s="144">
        <v>6485.6253100000004</v>
      </c>
      <c r="S232" s="144">
        <v>18102.697990000001</v>
      </c>
      <c r="T232" s="144">
        <v>1766521.2102000001</v>
      </c>
      <c r="U232" s="146">
        <v>6760286.7004000004</v>
      </c>
    </row>
    <row r="233" spans="2:21" ht="15.75" thickBot="1" x14ac:dyDescent="0.3">
      <c r="B233" s="94">
        <v>2023</v>
      </c>
      <c r="C233" s="87">
        <v>25732.579736</v>
      </c>
      <c r="D233" s="87">
        <v>16887.593807000001</v>
      </c>
      <c r="E233" s="87">
        <v>979.36152900000002</v>
      </c>
      <c r="F233" s="87">
        <v>87888.321511999995</v>
      </c>
      <c r="G233" s="87">
        <v>25847.222464999999</v>
      </c>
      <c r="H233" s="87">
        <v>3091.6962509999998</v>
      </c>
      <c r="I233" s="87">
        <v>1716.329972</v>
      </c>
      <c r="J233" s="87">
        <v>96732.326904000001</v>
      </c>
      <c r="K233" s="101">
        <v>630967.68691999896</v>
      </c>
      <c r="L233" s="87">
        <v>84426.240737</v>
      </c>
      <c r="M233" s="87">
        <v>4893.1657279999999</v>
      </c>
      <c r="N233" s="87">
        <v>24739.248114000002</v>
      </c>
      <c r="O233" s="87">
        <v>108.85821799999999</v>
      </c>
      <c r="P233" s="87">
        <v>119421.109085</v>
      </c>
      <c r="Q233" s="87">
        <v>1123431.7409779988</v>
      </c>
      <c r="R233" s="87">
        <v>6399.7937199999997</v>
      </c>
      <c r="S233" s="87">
        <v>16604.306906999998</v>
      </c>
      <c r="T233" s="87">
        <v>1819968.499405999</v>
      </c>
      <c r="U233" s="88">
        <v>6865854.1328289984</v>
      </c>
    </row>
  </sheetData>
  <phoneticPr fontId="11" type="noConversion"/>
  <pageMargins left="0.75" right="0.75" top="1" bottom="1" header="0" footer="0"/>
  <pageSetup paperSize="9" orientation="portrait" r:id="rId1"/>
  <headerFooter alignWithMargins="0"/>
  <ignoredErrors>
    <ignoredError sqref="D24:G24 I57 I58:I6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O152"/>
  <sheetViews>
    <sheetView topLeftCell="G55" workbookViewId="0">
      <selection activeCell="L77" sqref="L77:L78"/>
    </sheetView>
  </sheetViews>
  <sheetFormatPr baseColWidth="10" defaultColWidth="11.42578125" defaultRowHeight="12.75" x14ac:dyDescent="0.2"/>
  <cols>
    <col min="1" max="1" width="27.140625" style="25" customWidth="1"/>
    <col min="2" max="2" width="10.42578125" customWidth="1"/>
    <col min="3" max="3" width="21.5703125" customWidth="1"/>
    <col min="4" max="4" width="19.42578125" customWidth="1"/>
    <col min="5" max="5" width="29.7109375" customWidth="1"/>
    <col min="6" max="6" width="30" customWidth="1"/>
    <col min="7" max="7" width="27.85546875" customWidth="1"/>
    <col min="8" max="8" width="22.42578125" customWidth="1"/>
    <col min="9" max="9" width="31.28515625" customWidth="1"/>
    <col min="10" max="10" width="16.5703125" customWidth="1"/>
    <col min="11" max="12" width="17.7109375" customWidth="1"/>
    <col min="14" max="14" width="14.28515625" customWidth="1"/>
    <col min="15" max="15" width="12.85546875" customWidth="1"/>
  </cols>
  <sheetData>
    <row r="1" spans="1:8" ht="15.75" thickBot="1" x14ac:dyDescent="0.25">
      <c r="A1" s="143" t="s">
        <v>194</v>
      </c>
    </row>
    <row r="2" spans="1:8" ht="13.5" thickBot="1" x14ac:dyDescent="0.25"/>
    <row r="3" spans="1:8" s="3" customFormat="1" ht="45.75" thickBot="1" x14ac:dyDescent="0.3">
      <c r="A3" s="117" t="s">
        <v>195</v>
      </c>
    </row>
    <row r="4" spans="1:8" s="3" customFormat="1" ht="30" x14ac:dyDescent="0.25">
      <c r="A4" s="108" t="s">
        <v>196</v>
      </c>
    </row>
    <row r="5" spans="1:8" s="3" customFormat="1" ht="15.75" thickBot="1" x14ac:dyDescent="0.3">
      <c r="A5" s="96" t="s">
        <v>206</v>
      </c>
    </row>
    <row r="6" spans="1:8" ht="15.75" thickBot="1" x14ac:dyDescent="0.3">
      <c r="B6" s="178"/>
      <c r="C6" s="367" t="s">
        <v>197</v>
      </c>
      <c r="D6" s="368"/>
      <c r="E6" s="369"/>
      <c r="F6" s="367" t="s">
        <v>198</v>
      </c>
      <c r="G6" s="368"/>
      <c r="H6" s="369"/>
    </row>
    <row r="7" spans="1:8" ht="15.75" thickBot="1" x14ac:dyDescent="0.3">
      <c r="B7" s="188"/>
      <c r="C7" s="180" t="s">
        <v>199</v>
      </c>
      <c r="D7" s="181" t="s">
        <v>200</v>
      </c>
      <c r="E7" s="182" t="s">
        <v>201</v>
      </c>
      <c r="F7" s="183" t="s">
        <v>199</v>
      </c>
      <c r="G7" s="184" t="s">
        <v>200</v>
      </c>
      <c r="H7" s="187" t="s">
        <v>201</v>
      </c>
    </row>
    <row r="8" spans="1:8" ht="15" x14ac:dyDescent="0.25">
      <c r="B8" s="93">
        <v>2005</v>
      </c>
      <c r="C8" s="164">
        <v>129</v>
      </c>
      <c r="D8" s="165">
        <v>187</v>
      </c>
      <c r="E8" s="166">
        <v>144900</v>
      </c>
      <c r="F8" s="147">
        <v>60</v>
      </c>
      <c r="G8" s="185">
        <v>99</v>
      </c>
      <c r="H8" s="148">
        <v>17874</v>
      </c>
    </row>
    <row r="9" spans="1:8" ht="15" x14ac:dyDescent="0.25">
      <c r="B9" s="93">
        <v>2006</v>
      </c>
      <c r="C9" s="137">
        <v>137</v>
      </c>
      <c r="D9" s="85">
        <v>193</v>
      </c>
      <c r="E9" s="86">
        <v>138640</v>
      </c>
      <c r="F9" s="85">
        <v>71</v>
      </c>
      <c r="G9" s="186">
        <v>108</v>
      </c>
      <c r="H9" s="86">
        <v>18632</v>
      </c>
    </row>
    <row r="10" spans="1:8" ht="15" x14ac:dyDescent="0.25">
      <c r="B10" s="93">
        <v>2007</v>
      </c>
      <c r="C10" s="137">
        <v>103</v>
      </c>
      <c r="D10" s="85">
        <v>173</v>
      </c>
      <c r="E10" s="86">
        <v>134830</v>
      </c>
      <c r="F10" s="85">
        <v>51</v>
      </c>
      <c r="G10" s="186">
        <v>92</v>
      </c>
      <c r="H10" s="86">
        <v>17242</v>
      </c>
    </row>
    <row r="11" spans="1:8" ht="15" x14ac:dyDescent="0.25">
      <c r="B11" s="93">
        <v>2008</v>
      </c>
      <c r="C11" s="137">
        <v>113</v>
      </c>
      <c r="D11" s="85">
        <v>168</v>
      </c>
      <c r="E11" s="86">
        <v>135296</v>
      </c>
      <c r="F11" s="85"/>
      <c r="G11" s="186"/>
      <c r="H11" s="86"/>
    </row>
    <row r="12" spans="1:8" ht="15" x14ac:dyDescent="0.25">
      <c r="B12" s="93">
        <v>2009</v>
      </c>
      <c r="C12" s="137">
        <v>121</v>
      </c>
      <c r="D12" s="85">
        <v>193</v>
      </c>
      <c r="E12" s="86">
        <v>163670</v>
      </c>
      <c r="F12" s="85"/>
      <c r="G12" s="186"/>
      <c r="H12" s="86"/>
    </row>
    <row r="13" spans="1:8" ht="15" x14ac:dyDescent="0.25">
      <c r="B13" s="93">
        <v>2010</v>
      </c>
      <c r="C13" s="137">
        <v>99</v>
      </c>
      <c r="D13" s="85">
        <v>148</v>
      </c>
      <c r="E13" s="86">
        <v>114969</v>
      </c>
      <c r="F13" s="85"/>
      <c r="G13" s="186"/>
      <c r="H13" s="86"/>
    </row>
    <row r="14" spans="1:8" ht="15" x14ac:dyDescent="0.25">
      <c r="B14" s="265">
        <v>2011</v>
      </c>
      <c r="C14" s="273">
        <v>112</v>
      </c>
      <c r="D14" s="144">
        <v>183</v>
      </c>
      <c r="E14" s="146">
        <v>135456</v>
      </c>
      <c r="F14" s="144"/>
      <c r="G14" s="274"/>
      <c r="H14" s="146"/>
    </row>
    <row r="15" spans="1:8" ht="15" x14ac:dyDescent="0.25">
      <c r="B15" s="265">
        <v>2012</v>
      </c>
      <c r="C15" s="273">
        <v>155</v>
      </c>
      <c r="D15" s="144">
        <v>228</v>
      </c>
      <c r="E15" s="146">
        <v>152640</v>
      </c>
      <c r="F15" s="144"/>
      <c r="G15" s="274"/>
      <c r="H15" s="146"/>
    </row>
    <row r="16" spans="1:8" ht="15" x14ac:dyDescent="0.25">
      <c r="B16" s="271" t="s">
        <v>953</v>
      </c>
      <c r="C16" s="273">
        <v>153</v>
      </c>
      <c r="D16" s="144">
        <v>252</v>
      </c>
      <c r="E16" s="146">
        <v>162074</v>
      </c>
      <c r="F16" s="144"/>
      <c r="G16" s="274"/>
      <c r="H16" s="146"/>
    </row>
    <row r="17" spans="1:8" ht="15" x14ac:dyDescent="0.25">
      <c r="B17" s="271" t="s">
        <v>954</v>
      </c>
      <c r="C17" s="273">
        <v>171</v>
      </c>
      <c r="D17" s="144">
        <v>230</v>
      </c>
      <c r="E17" s="146">
        <v>150238</v>
      </c>
      <c r="F17" s="144"/>
      <c r="G17" s="274"/>
      <c r="H17" s="146"/>
    </row>
    <row r="18" spans="1:8" ht="15" x14ac:dyDescent="0.25">
      <c r="B18" s="271" t="s">
        <v>955</v>
      </c>
      <c r="C18" s="273">
        <v>169</v>
      </c>
      <c r="D18" s="144">
        <v>253</v>
      </c>
      <c r="E18" s="146">
        <v>174089</v>
      </c>
      <c r="F18" s="144"/>
      <c r="G18" s="274"/>
      <c r="H18" s="146"/>
    </row>
    <row r="19" spans="1:8" ht="15" x14ac:dyDescent="0.25">
      <c r="B19" s="271" t="s">
        <v>956</v>
      </c>
      <c r="C19" s="273">
        <v>183</v>
      </c>
      <c r="D19" s="144">
        <v>249</v>
      </c>
      <c r="E19" s="146">
        <v>175101</v>
      </c>
      <c r="F19" s="144"/>
      <c r="G19" s="274"/>
      <c r="H19" s="146"/>
    </row>
    <row r="20" spans="1:8" ht="15" x14ac:dyDescent="0.25">
      <c r="B20" s="271" t="s">
        <v>957</v>
      </c>
      <c r="C20" s="273">
        <v>152</v>
      </c>
      <c r="D20" s="144">
        <v>238</v>
      </c>
      <c r="E20" s="146">
        <v>170348</v>
      </c>
      <c r="F20" s="144"/>
      <c r="G20" s="274"/>
      <c r="H20" s="146"/>
    </row>
    <row r="21" spans="1:8" ht="15" x14ac:dyDescent="0.25">
      <c r="B21" s="271" t="s">
        <v>958</v>
      </c>
      <c r="C21" s="273">
        <v>149</v>
      </c>
      <c r="D21" s="144">
        <v>249</v>
      </c>
      <c r="E21" s="146">
        <v>195023</v>
      </c>
      <c r="F21" s="144"/>
      <c r="G21" s="274"/>
      <c r="H21" s="146"/>
    </row>
    <row r="22" spans="1:8" ht="15" x14ac:dyDescent="0.25">
      <c r="B22" s="271" t="s">
        <v>959</v>
      </c>
      <c r="C22" s="273">
        <v>120</v>
      </c>
      <c r="D22" s="144">
        <v>152</v>
      </c>
      <c r="E22" s="146">
        <v>11979</v>
      </c>
      <c r="F22" s="144"/>
      <c r="G22" s="274"/>
      <c r="H22" s="146"/>
    </row>
    <row r="23" spans="1:8" ht="15" x14ac:dyDescent="0.25">
      <c r="B23" s="271" t="s">
        <v>965</v>
      </c>
      <c r="C23" s="273">
        <v>102</v>
      </c>
      <c r="D23" s="144">
        <v>132</v>
      </c>
      <c r="E23" s="146">
        <v>35088</v>
      </c>
      <c r="F23" s="144"/>
      <c r="G23" s="274"/>
      <c r="H23" s="146"/>
    </row>
    <row r="24" spans="1:8" ht="15.75" thickBot="1" x14ac:dyDescent="0.3">
      <c r="B24" s="153" t="s">
        <v>971</v>
      </c>
      <c r="C24" s="138">
        <v>156</v>
      </c>
      <c r="D24" s="87">
        <v>250</v>
      </c>
      <c r="E24" s="88">
        <v>156000</v>
      </c>
      <c r="F24" s="87"/>
      <c r="G24" s="189"/>
      <c r="H24" s="88"/>
    </row>
    <row r="25" spans="1:8" x14ac:dyDescent="0.2">
      <c r="B25" s="29"/>
    </row>
    <row r="26" spans="1:8" x14ac:dyDescent="0.2">
      <c r="B26" t="s">
        <v>467</v>
      </c>
    </row>
    <row r="28" spans="1:8" ht="13.5" thickBot="1" x14ac:dyDescent="0.25"/>
    <row r="29" spans="1:8" ht="15.75" thickBot="1" x14ac:dyDescent="0.25">
      <c r="A29" s="143" t="s">
        <v>202</v>
      </c>
    </row>
    <row r="31" spans="1:8" ht="13.5" thickBot="1" x14ac:dyDescent="0.25"/>
    <row r="32" spans="1:8" ht="45.75" thickBot="1" x14ac:dyDescent="0.3">
      <c r="A32" s="117" t="s">
        <v>204</v>
      </c>
    </row>
    <row r="33" spans="1:5" ht="30" x14ac:dyDescent="0.25">
      <c r="A33" s="108" t="s">
        <v>196</v>
      </c>
    </row>
    <row r="34" spans="1:5" ht="15.75" thickBot="1" x14ac:dyDescent="0.3">
      <c r="A34" s="96" t="s">
        <v>205</v>
      </c>
    </row>
    <row r="35" spans="1:5" ht="15.75" thickBot="1" x14ac:dyDescent="0.3">
      <c r="B35" s="193"/>
      <c r="C35" s="367" t="s">
        <v>207</v>
      </c>
      <c r="D35" s="368"/>
      <c r="E35" s="369"/>
    </row>
    <row r="36" spans="1:5" ht="15.75" thickBot="1" x14ac:dyDescent="0.3">
      <c r="B36" s="194"/>
      <c r="C36" s="180" t="s">
        <v>199</v>
      </c>
      <c r="D36" s="181" t="s">
        <v>200</v>
      </c>
      <c r="E36" s="182" t="s">
        <v>201</v>
      </c>
    </row>
    <row r="37" spans="1:5" ht="15" x14ac:dyDescent="0.25">
      <c r="B37" s="190" t="s">
        <v>116</v>
      </c>
      <c r="C37" s="170">
        <v>31</v>
      </c>
      <c r="D37" s="165">
        <v>56</v>
      </c>
      <c r="E37" s="166">
        <v>11312</v>
      </c>
    </row>
    <row r="38" spans="1:5" ht="15" x14ac:dyDescent="0.25">
      <c r="B38" s="191">
        <v>2010</v>
      </c>
      <c r="C38" s="136">
        <v>122</v>
      </c>
      <c r="D38" s="85">
        <v>178</v>
      </c>
      <c r="E38" s="86">
        <v>31925</v>
      </c>
    </row>
    <row r="39" spans="1:5" ht="15" x14ac:dyDescent="0.25">
      <c r="B39" s="275">
        <v>2011</v>
      </c>
      <c r="C39" s="276">
        <v>123</v>
      </c>
      <c r="D39" s="144">
        <v>172</v>
      </c>
      <c r="E39" s="146">
        <v>27196</v>
      </c>
    </row>
    <row r="40" spans="1:5" ht="15" x14ac:dyDescent="0.25">
      <c r="B40" s="275">
        <v>2012</v>
      </c>
      <c r="C40" s="276">
        <v>115</v>
      </c>
      <c r="D40" s="144">
        <v>181</v>
      </c>
      <c r="E40" s="146">
        <v>26032</v>
      </c>
    </row>
    <row r="41" spans="1:5" ht="15" x14ac:dyDescent="0.25">
      <c r="B41" s="275" t="s">
        <v>953</v>
      </c>
      <c r="C41" s="276">
        <v>137</v>
      </c>
      <c r="D41" s="144">
        <v>248</v>
      </c>
      <c r="E41" s="146">
        <v>40249</v>
      </c>
    </row>
    <row r="42" spans="1:5" ht="15" x14ac:dyDescent="0.25">
      <c r="B42" s="271" t="s">
        <v>954</v>
      </c>
      <c r="C42" s="276">
        <v>162</v>
      </c>
      <c r="D42" s="144">
        <v>269</v>
      </c>
      <c r="E42" s="146">
        <v>40866</v>
      </c>
    </row>
    <row r="43" spans="1:5" ht="15" x14ac:dyDescent="0.25">
      <c r="B43" s="271" t="s">
        <v>955</v>
      </c>
      <c r="C43" s="276">
        <v>140</v>
      </c>
      <c r="D43" s="144">
        <v>234</v>
      </c>
      <c r="E43" s="146">
        <v>33362</v>
      </c>
    </row>
    <row r="44" spans="1:5" ht="15" x14ac:dyDescent="0.25">
      <c r="B44" s="271" t="s">
        <v>956</v>
      </c>
      <c r="C44" s="276">
        <v>89</v>
      </c>
      <c r="D44" s="144">
        <v>223</v>
      </c>
      <c r="E44" s="146">
        <v>25672</v>
      </c>
    </row>
    <row r="45" spans="1:5" ht="15" x14ac:dyDescent="0.25">
      <c r="B45" s="271" t="s">
        <v>957</v>
      </c>
      <c r="C45" s="276">
        <v>88</v>
      </c>
      <c r="D45" s="144">
        <v>215</v>
      </c>
      <c r="E45" s="146">
        <v>28203</v>
      </c>
    </row>
    <row r="46" spans="1:5" ht="15" x14ac:dyDescent="0.25">
      <c r="B46" s="271" t="s">
        <v>958</v>
      </c>
      <c r="C46" s="276">
        <v>66</v>
      </c>
      <c r="D46" s="144">
        <v>196</v>
      </c>
      <c r="E46" s="146">
        <v>23460</v>
      </c>
    </row>
    <row r="47" spans="1:5" ht="15" x14ac:dyDescent="0.25">
      <c r="B47" s="271" t="s">
        <v>959</v>
      </c>
      <c r="C47" s="276">
        <v>93</v>
      </c>
      <c r="D47" s="144">
        <v>212</v>
      </c>
      <c r="E47" s="146">
        <v>20090</v>
      </c>
    </row>
    <row r="48" spans="1:5" ht="15" x14ac:dyDescent="0.25">
      <c r="B48" s="271" t="s">
        <v>965</v>
      </c>
      <c r="C48" s="276">
        <v>64</v>
      </c>
      <c r="D48" s="144">
        <v>182</v>
      </c>
      <c r="E48" s="146">
        <v>10506</v>
      </c>
    </row>
    <row r="49" spans="1:12" ht="15.75" thickBot="1" x14ac:dyDescent="0.3">
      <c r="B49" s="153" t="s">
        <v>971</v>
      </c>
      <c r="C49" s="195">
        <v>136</v>
      </c>
      <c r="D49" s="87">
        <v>232</v>
      </c>
      <c r="E49" s="88">
        <v>24912</v>
      </c>
    </row>
    <row r="50" spans="1:12" x14ac:dyDescent="0.2">
      <c r="C50" s="24"/>
      <c r="D50" s="24"/>
      <c r="E50" s="24"/>
    </row>
    <row r="51" spans="1:12" s="29" customFormat="1" x14ac:dyDescent="0.2">
      <c r="A51" s="59"/>
      <c r="B51" s="29" t="s">
        <v>773</v>
      </c>
      <c r="C51" s="58"/>
      <c r="D51" s="59"/>
      <c r="E51" s="59"/>
    </row>
    <row r="52" spans="1:12" s="29" customFormat="1" x14ac:dyDescent="0.2">
      <c r="A52" s="59"/>
      <c r="B52" t="s">
        <v>467</v>
      </c>
      <c r="C52" s="58"/>
      <c r="D52" s="59"/>
      <c r="E52" s="59"/>
    </row>
    <row r="53" spans="1:12" s="29" customFormat="1" x14ac:dyDescent="0.2">
      <c r="A53" s="59"/>
      <c r="C53" s="58"/>
      <c r="D53" s="59"/>
      <c r="E53" s="59"/>
    </row>
    <row r="54" spans="1:12" x14ac:dyDescent="0.2">
      <c r="C54" s="24"/>
      <c r="D54" s="25"/>
      <c r="E54" s="25"/>
      <c r="F54" s="343"/>
    </row>
    <row r="55" spans="1:12" ht="13.5" thickBot="1" x14ac:dyDescent="0.25">
      <c r="C55" s="24"/>
      <c r="D55" s="25"/>
      <c r="E55" s="25"/>
      <c r="F55" s="343"/>
    </row>
    <row r="56" spans="1:12" ht="15.75" thickBot="1" x14ac:dyDescent="0.3">
      <c r="A56" s="117" t="s">
        <v>208</v>
      </c>
      <c r="C56" s="24"/>
      <c r="D56" s="25"/>
      <c r="E56" s="25"/>
    </row>
    <row r="57" spans="1:12" ht="15.75" thickBot="1" x14ac:dyDescent="0.3">
      <c r="A57" s="108" t="s">
        <v>209</v>
      </c>
    </row>
    <row r="58" spans="1:12" s="3" customFormat="1" ht="30.75" thickBot="1" x14ac:dyDescent="0.3">
      <c r="A58" s="96" t="s">
        <v>774</v>
      </c>
      <c r="B58" s="200"/>
      <c r="C58" s="302" t="s">
        <v>212</v>
      </c>
      <c r="D58" s="183" t="s">
        <v>213</v>
      </c>
      <c r="E58" s="183" t="s">
        <v>214</v>
      </c>
      <c r="F58" s="183" t="s">
        <v>215</v>
      </c>
      <c r="G58" s="183" t="s">
        <v>216</v>
      </c>
      <c r="H58" s="183" t="s">
        <v>217</v>
      </c>
      <c r="I58" s="302" t="s">
        <v>189</v>
      </c>
      <c r="J58" s="302" t="s">
        <v>877</v>
      </c>
      <c r="K58" s="302" t="s">
        <v>878</v>
      </c>
      <c r="L58" s="187" t="s">
        <v>879</v>
      </c>
    </row>
    <row r="59" spans="1:12" ht="15" x14ac:dyDescent="0.25">
      <c r="B59" s="199">
        <v>2004</v>
      </c>
      <c r="C59" s="174">
        <v>237219</v>
      </c>
      <c r="D59" s="174">
        <v>214194</v>
      </c>
      <c r="E59" s="174"/>
      <c r="F59" s="174">
        <v>383819</v>
      </c>
      <c r="G59" s="174">
        <v>131671</v>
      </c>
      <c r="H59" s="174">
        <v>300259</v>
      </c>
      <c r="I59" s="174"/>
      <c r="J59" s="174"/>
      <c r="K59" s="174"/>
      <c r="L59" s="198"/>
    </row>
    <row r="60" spans="1:12" ht="15" x14ac:dyDescent="0.25">
      <c r="B60" s="191">
        <v>2005</v>
      </c>
      <c r="C60" s="136">
        <v>225884</v>
      </c>
      <c r="D60" s="136">
        <v>218005</v>
      </c>
      <c r="E60" s="136"/>
      <c r="F60" s="136">
        <v>304658</v>
      </c>
      <c r="G60" s="136">
        <v>173502</v>
      </c>
      <c r="H60" s="136">
        <v>252460</v>
      </c>
      <c r="I60" s="136"/>
      <c r="J60" s="136"/>
      <c r="K60" s="136"/>
      <c r="L60" s="196"/>
    </row>
    <row r="61" spans="1:12" ht="15" x14ac:dyDescent="0.25">
      <c r="B61" s="191">
        <v>2006</v>
      </c>
      <c r="C61" s="136">
        <v>356408</v>
      </c>
      <c r="D61" s="136">
        <v>381141</v>
      </c>
      <c r="E61" s="136"/>
      <c r="F61" s="136">
        <v>342824</v>
      </c>
      <c r="G61" s="136">
        <v>238996</v>
      </c>
      <c r="H61" s="136">
        <v>262379</v>
      </c>
      <c r="I61" s="136"/>
      <c r="J61" s="136"/>
      <c r="K61" s="136"/>
      <c r="L61" s="196"/>
    </row>
    <row r="62" spans="1:12" ht="15" x14ac:dyDescent="0.25">
      <c r="B62" s="191">
        <v>2007</v>
      </c>
      <c r="C62" s="136">
        <v>282167</v>
      </c>
      <c r="D62" s="136">
        <v>303885</v>
      </c>
      <c r="E62" s="136">
        <v>114009</v>
      </c>
      <c r="F62" s="136">
        <v>340688</v>
      </c>
      <c r="G62" s="136">
        <v>280689</v>
      </c>
      <c r="H62" s="136">
        <v>298656</v>
      </c>
      <c r="I62" s="136"/>
      <c r="J62" s="136"/>
      <c r="K62" s="136"/>
      <c r="L62" s="196"/>
    </row>
    <row r="63" spans="1:12" ht="15" x14ac:dyDescent="0.25">
      <c r="B63" s="191">
        <v>2008</v>
      </c>
      <c r="C63" s="136">
        <v>257653</v>
      </c>
      <c r="D63" s="136">
        <v>277541</v>
      </c>
      <c r="E63" s="136">
        <v>122965</v>
      </c>
      <c r="F63" s="136">
        <v>336522</v>
      </c>
      <c r="G63" s="136">
        <v>657271</v>
      </c>
      <c r="H63" s="136">
        <v>308178</v>
      </c>
      <c r="I63" s="136"/>
      <c r="J63" s="136"/>
      <c r="K63" s="136"/>
      <c r="L63" s="196"/>
    </row>
    <row r="64" spans="1:12" ht="15" x14ac:dyDescent="0.25">
      <c r="B64" s="191">
        <v>2009</v>
      </c>
      <c r="C64" s="136">
        <v>264006</v>
      </c>
      <c r="D64" s="136">
        <v>290423</v>
      </c>
      <c r="E64" s="136">
        <v>117131</v>
      </c>
      <c r="F64" s="136">
        <v>324861</v>
      </c>
      <c r="G64" s="136">
        <v>392638</v>
      </c>
      <c r="H64" s="136">
        <v>298818</v>
      </c>
      <c r="I64" s="136"/>
      <c r="J64" s="136"/>
      <c r="K64" s="136"/>
      <c r="L64" s="196"/>
    </row>
    <row r="65" spans="2:12" ht="15" x14ac:dyDescent="0.25">
      <c r="B65" s="191">
        <v>2010</v>
      </c>
      <c r="C65" s="136">
        <v>283330</v>
      </c>
      <c r="D65" s="136">
        <v>312129</v>
      </c>
      <c r="E65" s="136">
        <v>130095</v>
      </c>
      <c r="F65" s="136">
        <v>345742</v>
      </c>
      <c r="G65" s="136">
        <v>390919</v>
      </c>
      <c r="H65" s="136">
        <v>325753</v>
      </c>
      <c r="I65" s="136"/>
      <c r="J65" s="136">
        <v>14733</v>
      </c>
      <c r="K65" s="136"/>
      <c r="L65" s="196"/>
    </row>
    <row r="66" spans="2:12" ht="15" x14ac:dyDescent="0.25">
      <c r="B66" s="275">
        <v>2011</v>
      </c>
      <c r="C66" s="276">
        <v>307579</v>
      </c>
      <c r="D66" s="276">
        <v>346722</v>
      </c>
      <c r="E66" s="276">
        <v>118522</v>
      </c>
      <c r="F66" s="276">
        <v>391319</v>
      </c>
      <c r="G66" s="276">
        <v>368960</v>
      </c>
      <c r="H66" s="276">
        <v>331641</v>
      </c>
      <c r="I66" s="276">
        <v>184233</v>
      </c>
      <c r="J66" s="276">
        <v>39073</v>
      </c>
      <c r="K66" s="276"/>
      <c r="L66" s="277"/>
    </row>
    <row r="67" spans="2:12" ht="15" x14ac:dyDescent="0.25">
      <c r="B67" s="191">
        <v>2012</v>
      </c>
      <c r="C67" s="136">
        <v>285523</v>
      </c>
      <c r="D67" s="136">
        <v>342979</v>
      </c>
      <c r="E67" s="136">
        <v>130431</v>
      </c>
      <c r="F67" s="136">
        <v>381055</v>
      </c>
      <c r="G67" s="136">
        <v>408100</v>
      </c>
      <c r="H67" s="276">
        <v>299251</v>
      </c>
      <c r="I67" s="276">
        <v>120309</v>
      </c>
      <c r="J67" s="136">
        <v>34694</v>
      </c>
      <c r="K67" s="276"/>
      <c r="L67" s="277"/>
    </row>
    <row r="68" spans="2:12" ht="15" x14ac:dyDescent="0.25">
      <c r="B68" s="191">
        <v>2013</v>
      </c>
      <c r="C68" s="136">
        <v>300083</v>
      </c>
      <c r="D68" s="136">
        <v>398455</v>
      </c>
      <c r="E68" s="136">
        <v>110766</v>
      </c>
      <c r="F68" s="136">
        <v>406465</v>
      </c>
      <c r="G68" s="136">
        <v>463763</v>
      </c>
      <c r="H68" s="276">
        <v>272411</v>
      </c>
      <c r="I68" s="276">
        <v>154523</v>
      </c>
      <c r="J68" s="136">
        <v>47105</v>
      </c>
      <c r="K68" s="276"/>
      <c r="L68" s="277"/>
    </row>
    <row r="69" spans="2:12" ht="15" x14ac:dyDescent="0.25">
      <c r="B69" s="191">
        <v>2014</v>
      </c>
      <c r="C69" s="136">
        <v>314095</v>
      </c>
      <c r="D69" s="136">
        <v>438992</v>
      </c>
      <c r="E69" s="136">
        <v>222561</v>
      </c>
      <c r="F69" s="136">
        <v>410568</v>
      </c>
      <c r="G69" s="136">
        <v>495417</v>
      </c>
      <c r="H69" s="276">
        <v>294984</v>
      </c>
      <c r="I69" s="276">
        <v>150747</v>
      </c>
      <c r="J69" s="136">
        <v>56445</v>
      </c>
      <c r="K69" s="276"/>
      <c r="L69" s="277"/>
    </row>
    <row r="70" spans="2:12" ht="15" x14ac:dyDescent="0.25">
      <c r="B70" s="191">
        <v>2015</v>
      </c>
      <c r="C70" s="136">
        <v>354819</v>
      </c>
      <c r="D70" s="136">
        <v>502169</v>
      </c>
      <c r="E70" s="136">
        <v>206564</v>
      </c>
      <c r="F70" s="136">
        <v>489610</v>
      </c>
      <c r="G70" s="136">
        <v>555888</v>
      </c>
      <c r="H70" s="276">
        <v>319953</v>
      </c>
      <c r="I70" s="276">
        <v>168473</v>
      </c>
      <c r="J70" s="136">
        <v>71560</v>
      </c>
      <c r="K70" s="276">
        <v>88660</v>
      </c>
      <c r="L70" s="277">
        <v>175131</v>
      </c>
    </row>
    <row r="71" spans="2:12" ht="15" x14ac:dyDescent="0.25">
      <c r="B71" s="191">
        <v>2016</v>
      </c>
      <c r="C71" s="136">
        <v>440179</v>
      </c>
      <c r="D71" s="136">
        <v>589914</v>
      </c>
      <c r="E71" s="136">
        <v>130608</v>
      </c>
      <c r="F71" s="136">
        <v>558033</v>
      </c>
      <c r="G71" s="136">
        <v>456421</v>
      </c>
      <c r="H71" s="276">
        <v>404093</v>
      </c>
      <c r="I71" s="276">
        <v>158596</v>
      </c>
      <c r="J71" s="136">
        <v>75909</v>
      </c>
      <c r="K71" s="276">
        <v>96428</v>
      </c>
      <c r="L71" s="277">
        <v>165288</v>
      </c>
    </row>
    <row r="72" spans="2:12" ht="15" x14ac:dyDescent="0.25">
      <c r="B72" s="191">
        <v>2017</v>
      </c>
      <c r="C72" s="136">
        <v>511084</v>
      </c>
      <c r="D72" s="136">
        <v>645739</v>
      </c>
      <c r="E72" s="136">
        <v>128599</v>
      </c>
      <c r="F72" s="136">
        <v>635891</v>
      </c>
      <c r="G72" s="136">
        <v>505022</v>
      </c>
      <c r="H72" s="276">
        <v>469106</v>
      </c>
      <c r="I72" s="276">
        <v>156508</v>
      </c>
      <c r="J72" s="136">
        <v>80549</v>
      </c>
      <c r="K72" s="276">
        <v>116897</v>
      </c>
      <c r="L72" s="277">
        <v>168143</v>
      </c>
    </row>
    <row r="73" spans="2:12" ht="15" x14ac:dyDescent="0.25">
      <c r="B73" s="191">
        <v>2018</v>
      </c>
      <c r="C73" s="136">
        <v>520935</v>
      </c>
      <c r="D73" s="136">
        <v>673805</v>
      </c>
      <c r="E73" s="136">
        <v>125905</v>
      </c>
      <c r="F73" s="136">
        <v>674512</v>
      </c>
      <c r="G73" s="136">
        <v>475044</v>
      </c>
      <c r="H73" s="276">
        <v>483707</v>
      </c>
      <c r="I73" s="276">
        <v>160000</v>
      </c>
      <c r="J73" s="136">
        <v>92052</v>
      </c>
      <c r="K73" s="276">
        <v>86506</v>
      </c>
      <c r="L73" s="277">
        <v>165522</v>
      </c>
    </row>
    <row r="74" spans="2:12" ht="15" x14ac:dyDescent="0.25">
      <c r="B74" s="191">
        <v>2019</v>
      </c>
      <c r="C74" s="136">
        <v>547198</v>
      </c>
      <c r="D74" s="136">
        <v>711067</v>
      </c>
      <c r="E74" s="136">
        <v>121406</v>
      </c>
      <c r="F74" s="136">
        <v>703807</v>
      </c>
      <c r="G74" s="136">
        <v>130910</v>
      </c>
      <c r="H74" s="276">
        <v>564513</v>
      </c>
      <c r="I74" s="276">
        <v>170323</v>
      </c>
      <c r="J74" s="136">
        <v>86617</v>
      </c>
      <c r="K74" s="276">
        <v>82724</v>
      </c>
      <c r="L74" s="277">
        <v>177491</v>
      </c>
    </row>
    <row r="75" spans="2:12" ht="15" x14ac:dyDescent="0.25">
      <c r="B75" s="191">
        <v>2020</v>
      </c>
      <c r="C75" s="136">
        <v>121552</v>
      </c>
      <c r="D75" s="136">
        <v>184282</v>
      </c>
      <c r="E75" s="136">
        <v>29466</v>
      </c>
      <c r="F75" s="136">
        <v>164000</v>
      </c>
      <c r="G75" s="136">
        <v>56703</v>
      </c>
      <c r="H75" s="276">
        <v>111745</v>
      </c>
      <c r="I75" s="276">
        <v>72043</v>
      </c>
      <c r="J75" s="136">
        <v>13416</v>
      </c>
      <c r="K75" s="276">
        <v>31939</v>
      </c>
      <c r="L75" s="277">
        <v>55916</v>
      </c>
    </row>
    <row r="76" spans="2:12" ht="15" x14ac:dyDescent="0.25">
      <c r="B76" s="191">
        <v>2021</v>
      </c>
      <c r="C76" s="372">
        <v>590330</v>
      </c>
      <c r="D76" s="373"/>
      <c r="E76" s="136">
        <v>49111</v>
      </c>
      <c r="F76" s="361" t="s">
        <v>986</v>
      </c>
      <c r="G76" s="136">
        <v>93146</v>
      </c>
      <c r="H76" s="276"/>
      <c r="I76" s="276">
        <v>102018</v>
      </c>
      <c r="J76" s="136">
        <v>31740</v>
      </c>
      <c r="K76" s="276">
        <v>46922</v>
      </c>
      <c r="L76" s="277">
        <v>89390</v>
      </c>
    </row>
    <row r="77" spans="2:12" ht="15" x14ac:dyDescent="0.25">
      <c r="B77" s="191">
        <v>2022</v>
      </c>
      <c r="C77" s="136">
        <v>392211</v>
      </c>
      <c r="D77" s="136">
        <v>770033</v>
      </c>
      <c r="E77" s="136">
        <v>75491</v>
      </c>
      <c r="F77" s="136">
        <v>641216</v>
      </c>
      <c r="G77" s="136">
        <v>112084</v>
      </c>
      <c r="H77" s="276"/>
      <c r="I77" s="276">
        <v>157000</v>
      </c>
      <c r="J77" s="136">
        <v>68465</v>
      </c>
      <c r="K77" s="276">
        <v>37673</v>
      </c>
      <c r="L77" s="277">
        <v>155075</v>
      </c>
    </row>
    <row r="78" spans="2:12" ht="15.75" thickBot="1" x14ac:dyDescent="0.3">
      <c r="B78" s="257">
        <v>2023</v>
      </c>
      <c r="C78" s="365">
        <v>712486</v>
      </c>
      <c r="D78" s="286">
        <v>1072676</v>
      </c>
      <c r="E78" s="195">
        <v>153208</v>
      </c>
      <c r="F78" s="195"/>
      <c r="G78" s="195">
        <v>131824</v>
      </c>
      <c r="H78" s="197"/>
      <c r="I78" s="195">
        <v>185918</v>
      </c>
      <c r="J78" s="195">
        <v>80245</v>
      </c>
      <c r="K78" s="195">
        <v>40979</v>
      </c>
      <c r="L78" s="195">
        <v>180384</v>
      </c>
    </row>
    <row r="79" spans="2:12" x14ac:dyDescent="0.2">
      <c r="B79" s="29"/>
    </row>
    <row r="80" spans="2:12" ht="13.5" thickBot="1" x14ac:dyDescent="0.25"/>
    <row r="81" spans="1:12" s="3" customFormat="1" ht="45.75" thickBot="1" x14ac:dyDescent="0.3">
      <c r="A81" s="117" t="s">
        <v>775</v>
      </c>
    </row>
    <row r="82" spans="1:12" ht="15.75" thickBot="1" x14ac:dyDescent="0.3">
      <c r="A82" s="96" t="s">
        <v>774</v>
      </c>
      <c r="E82" s="219"/>
      <c r="F82" s="47"/>
      <c r="H82" s="47"/>
      <c r="I82" s="47"/>
    </row>
    <row r="83" spans="1:12" ht="15.75" thickBot="1" x14ac:dyDescent="0.3">
      <c r="C83" s="187" t="s">
        <v>555</v>
      </c>
      <c r="D83" s="187" t="s">
        <v>562</v>
      </c>
      <c r="E83" s="209" t="s">
        <v>772</v>
      </c>
      <c r="F83" s="183" t="s">
        <v>804</v>
      </c>
      <c r="G83" s="183" t="s">
        <v>691</v>
      </c>
      <c r="H83" s="142" t="s">
        <v>730</v>
      </c>
      <c r="I83" s="187" t="s">
        <v>738</v>
      </c>
      <c r="L83" s="65"/>
    </row>
    <row r="84" spans="1:12" ht="30" x14ac:dyDescent="0.25">
      <c r="C84" s="212" t="s">
        <v>538</v>
      </c>
      <c r="D84" s="211" t="s">
        <v>556</v>
      </c>
      <c r="E84" s="201" t="s">
        <v>563</v>
      </c>
      <c r="F84" s="201" t="s">
        <v>611</v>
      </c>
      <c r="G84" s="201" t="s">
        <v>668</v>
      </c>
      <c r="H84" s="202" t="s">
        <v>692</v>
      </c>
      <c r="I84" s="218" t="s">
        <v>731</v>
      </c>
      <c r="L84" s="22"/>
    </row>
    <row r="85" spans="1:12" ht="60" x14ac:dyDescent="0.25">
      <c r="C85" s="210" t="s">
        <v>539</v>
      </c>
      <c r="D85" s="205" t="s">
        <v>557</v>
      </c>
      <c r="E85" s="201" t="s">
        <v>564</v>
      </c>
      <c r="F85" s="201" t="s">
        <v>593</v>
      </c>
      <c r="G85" s="201" t="s">
        <v>669</v>
      </c>
      <c r="H85" s="202" t="s">
        <v>693</v>
      </c>
      <c r="I85" s="216" t="s">
        <v>732</v>
      </c>
      <c r="L85" s="22"/>
    </row>
    <row r="86" spans="1:12" ht="60" x14ac:dyDescent="0.25">
      <c r="C86" s="210" t="s">
        <v>540</v>
      </c>
      <c r="D86" s="205" t="s">
        <v>558</v>
      </c>
      <c r="E86" s="201" t="s">
        <v>565</v>
      </c>
      <c r="F86" s="201" t="s">
        <v>594</v>
      </c>
      <c r="G86" s="201" t="s">
        <v>670</v>
      </c>
      <c r="H86" s="202" t="s">
        <v>564</v>
      </c>
      <c r="I86" s="216" t="s">
        <v>733</v>
      </c>
      <c r="L86" s="22"/>
    </row>
    <row r="87" spans="1:12" ht="60" x14ac:dyDescent="0.25">
      <c r="C87" s="210" t="s">
        <v>541</v>
      </c>
      <c r="D87" s="205" t="s">
        <v>559</v>
      </c>
      <c r="E87" s="201" t="s">
        <v>566</v>
      </c>
      <c r="F87" s="201" t="s">
        <v>595</v>
      </c>
      <c r="G87" s="201" t="s">
        <v>671</v>
      </c>
      <c r="H87" s="202" t="s">
        <v>694</v>
      </c>
      <c r="I87" s="216" t="s">
        <v>734</v>
      </c>
      <c r="L87" s="22"/>
    </row>
    <row r="88" spans="1:12" ht="45" x14ac:dyDescent="0.25">
      <c r="C88" s="210" t="s">
        <v>543</v>
      </c>
      <c r="D88" s="205" t="s">
        <v>560</v>
      </c>
      <c r="E88" s="203" t="s">
        <v>567</v>
      </c>
      <c r="F88" s="201" t="s">
        <v>649</v>
      </c>
      <c r="G88" s="201" t="s">
        <v>672</v>
      </c>
      <c r="H88" s="202" t="s">
        <v>695</v>
      </c>
      <c r="I88" s="216" t="s">
        <v>735</v>
      </c>
      <c r="L88" s="22"/>
    </row>
    <row r="89" spans="1:12" ht="45.75" thickBot="1" x14ac:dyDescent="0.3">
      <c r="C89" s="210" t="s">
        <v>544</v>
      </c>
      <c r="D89" s="213" t="s">
        <v>561</v>
      </c>
      <c r="E89" s="205" t="s">
        <v>568</v>
      </c>
      <c r="F89" s="201" t="s">
        <v>650</v>
      </c>
      <c r="G89" s="201" t="s">
        <v>673</v>
      </c>
      <c r="H89" s="202" t="s">
        <v>696</v>
      </c>
      <c r="I89" s="216" t="s">
        <v>736</v>
      </c>
      <c r="L89" s="22"/>
    </row>
    <row r="90" spans="1:12" ht="60" x14ac:dyDescent="0.25">
      <c r="C90" s="208" t="s">
        <v>545</v>
      </c>
      <c r="D90" s="204"/>
      <c r="E90" s="210" t="s">
        <v>569</v>
      </c>
      <c r="F90" s="201" t="s">
        <v>651</v>
      </c>
      <c r="G90" s="201" t="s">
        <v>674</v>
      </c>
      <c r="H90" s="202" t="s">
        <v>628</v>
      </c>
      <c r="I90" s="216" t="s">
        <v>737</v>
      </c>
    </row>
    <row r="91" spans="1:12" ht="45" x14ac:dyDescent="0.25">
      <c r="C91" s="206" t="s">
        <v>546</v>
      </c>
      <c r="D91" s="204"/>
      <c r="E91" s="210" t="s">
        <v>570</v>
      </c>
      <c r="F91" s="201" t="s">
        <v>652</v>
      </c>
      <c r="G91" s="201" t="s">
        <v>675</v>
      </c>
      <c r="H91" s="202" t="s">
        <v>629</v>
      </c>
      <c r="I91" s="216" t="s">
        <v>641</v>
      </c>
    </row>
    <row r="92" spans="1:12" ht="45" x14ac:dyDescent="0.25">
      <c r="C92" s="206" t="s">
        <v>547</v>
      </c>
      <c r="D92" s="204"/>
      <c r="E92" s="210" t="s">
        <v>572</v>
      </c>
      <c r="F92" s="201" t="s">
        <v>653</v>
      </c>
      <c r="G92" s="201" t="s">
        <v>676</v>
      </c>
      <c r="H92" s="202" t="s">
        <v>697</v>
      </c>
      <c r="I92" s="216" t="s">
        <v>642</v>
      </c>
    </row>
    <row r="93" spans="1:12" ht="60" x14ac:dyDescent="0.25">
      <c r="C93" s="206" t="s">
        <v>548</v>
      </c>
      <c r="D93" s="204"/>
      <c r="E93" s="210" t="s">
        <v>573</v>
      </c>
      <c r="F93" s="201" t="s">
        <v>654</v>
      </c>
      <c r="G93" s="201" t="s">
        <v>677</v>
      </c>
      <c r="H93" s="202" t="s">
        <v>698</v>
      </c>
      <c r="I93" s="216" t="s">
        <v>643</v>
      </c>
    </row>
    <row r="94" spans="1:12" ht="60" x14ac:dyDescent="0.25">
      <c r="C94" s="206" t="s">
        <v>549</v>
      </c>
      <c r="D94" s="204"/>
      <c r="E94" s="210" t="s">
        <v>574</v>
      </c>
      <c r="F94" s="201" t="s">
        <v>655</v>
      </c>
      <c r="G94" s="201" t="s">
        <v>678</v>
      </c>
      <c r="H94" s="202" t="s">
        <v>699</v>
      </c>
      <c r="I94" s="216" t="s">
        <v>644</v>
      </c>
    </row>
    <row r="95" spans="1:12" ht="60" x14ac:dyDescent="0.25">
      <c r="C95" s="206" t="s">
        <v>550</v>
      </c>
      <c r="D95" s="204"/>
      <c r="E95" s="210" t="s">
        <v>575</v>
      </c>
      <c r="F95" s="201" t="s">
        <v>656</v>
      </c>
      <c r="G95" s="201" t="s">
        <v>684</v>
      </c>
      <c r="H95" s="202" t="s">
        <v>700</v>
      </c>
      <c r="I95" s="216" t="s">
        <v>645</v>
      </c>
    </row>
    <row r="96" spans="1:12" ht="45.75" thickBot="1" x14ac:dyDescent="0.3">
      <c r="C96" s="206" t="s">
        <v>551</v>
      </c>
      <c r="D96" s="204"/>
      <c r="E96" s="210" t="s">
        <v>576</v>
      </c>
      <c r="F96" s="201" t="s">
        <v>657</v>
      </c>
      <c r="G96" s="201" t="s">
        <v>685</v>
      </c>
      <c r="H96" s="217" t="s">
        <v>701</v>
      </c>
      <c r="I96" s="220" t="s">
        <v>646</v>
      </c>
    </row>
    <row r="97" spans="1:9" ht="45" x14ac:dyDescent="0.25">
      <c r="C97" s="206" t="s">
        <v>552</v>
      </c>
      <c r="D97" s="204"/>
      <c r="E97" s="210" t="s">
        <v>577</v>
      </c>
      <c r="F97" s="201" t="s">
        <v>659</v>
      </c>
      <c r="G97" s="202" t="s">
        <v>686</v>
      </c>
      <c r="H97" s="216" t="s">
        <v>702</v>
      </c>
      <c r="I97" s="3"/>
    </row>
    <row r="98" spans="1:9" ht="45" x14ac:dyDescent="0.25">
      <c r="C98" s="206" t="s">
        <v>553</v>
      </c>
      <c r="D98" s="204"/>
      <c r="E98" s="210" t="s">
        <v>578</v>
      </c>
      <c r="F98" s="201" t="s">
        <v>660</v>
      </c>
      <c r="G98" s="202" t="s">
        <v>687</v>
      </c>
      <c r="H98" s="216" t="s">
        <v>703</v>
      </c>
      <c r="I98" s="3"/>
    </row>
    <row r="99" spans="1:9" ht="60" x14ac:dyDescent="0.25">
      <c r="C99" s="206" t="s">
        <v>554</v>
      </c>
      <c r="D99" s="204"/>
      <c r="E99" s="210" t="s">
        <v>579</v>
      </c>
      <c r="F99" s="201" t="s">
        <v>661</v>
      </c>
      <c r="G99" s="202" t="s">
        <v>688</v>
      </c>
      <c r="H99" s="216" t="s">
        <v>704</v>
      </c>
      <c r="I99" s="3"/>
    </row>
    <row r="100" spans="1:9" ht="60" x14ac:dyDescent="0.25">
      <c r="C100" s="206" t="s">
        <v>596</v>
      </c>
      <c r="D100" s="204"/>
      <c r="E100" s="210" t="s">
        <v>580</v>
      </c>
      <c r="F100" s="201" t="s">
        <v>662</v>
      </c>
      <c r="G100" s="202" t="s">
        <v>689</v>
      </c>
      <c r="H100" s="216" t="s">
        <v>705</v>
      </c>
      <c r="I100" s="3"/>
    </row>
    <row r="101" spans="1:9" ht="60" x14ac:dyDescent="0.25">
      <c r="C101" s="206" t="s">
        <v>597</v>
      </c>
      <c r="D101" s="204"/>
      <c r="E101" s="210" t="s">
        <v>581</v>
      </c>
      <c r="F101" s="201" t="s">
        <v>663</v>
      </c>
      <c r="G101" s="202" t="s">
        <v>690</v>
      </c>
      <c r="H101" s="216" t="s">
        <v>706</v>
      </c>
      <c r="I101" s="3"/>
    </row>
    <row r="102" spans="1:9" ht="60" x14ac:dyDescent="0.25">
      <c r="C102" s="206" t="s">
        <v>598</v>
      </c>
      <c r="D102" s="204"/>
      <c r="E102" s="210" t="s">
        <v>582</v>
      </c>
      <c r="F102" s="201" t="s">
        <v>664</v>
      </c>
      <c r="G102" s="202" t="s">
        <v>622</v>
      </c>
      <c r="H102" s="216" t="s">
        <v>707</v>
      </c>
      <c r="I102" s="3"/>
    </row>
    <row r="103" spans="1:9" ht="30" x14ac:dyDescent="0.25">
      <c r="C103" s="206" t="s">
        <v>7</v>
      </c>
      <c r="D103" s="3"/>
      <c r="E103" s="210" t="s">
        <v>583</v>
      </c>
      <c r="F103" s="201" t="s">
        <v>571</v>
      </c>
      <c r="G103" s="202" t="s">
        <v>623</v>
      </c>
      <c r="H103" s="216" t="s">
        <v>708</v>
      </c>
      <c r="I103" s="3"/>
    </row>
    <row r="104" spans="1:9" ht="60" x14ac:dyDescent="0.25">
      <c r="C104" s="206" t="s">
        <v>599</v>
      </c>
      <c r="D104" s="3"/>
      <c r="E104" s="210" t="s">
        <v>584</v>
      </c>
      <c r="F104" s="201" t="s">
        <v>215</v>
      </c>
      <c r="G104" s="202" t="s">
        <v>624</v>
      </c>
      <c r="H104" s="216" t="s">
        <v>630</v>
      </c>
      <c r="I104" s="3"/>
    </row>
    <row r="105" spans="1:9" ht="45" x14ac:dyDescent="0.25">
      <c r="B105" s="1"/>
      <c r="C105" s="206" t="s">
        <v>600</v>
      </c>
      <c r="D105" s="3"/>
      <c r="E105" s="210" t="s">
        <v>585</v>
      </c>
      <c r="F105" s="201" t="s">
        <v>665</v>
      </c>
      <c r="G105" s="202" t="s">
        <v>625</v>
      </c>
      <c r="H105" s="216" t="s">
        <v>631</v>
      </c>
      <c r="I105" s="3"/>
    </row>
    <row r="106" spans="1:9" ht="45" x14ac:dyDescent="0.25">
      <c r="B106" s="1"/>
      <c r="C106" s="206" t="s">
        <v>605</v>
      </c>
      <c r="D106" s="3"/>
      <c r="E106" s="210" t="s">
        <v>586</v>
      </c>
      <c r="F106" s="201" t="s">
        <v>666</v>
      </c>
      <c r="G106" s="202" t="s">
        <v>626</v>
      </c>
      <c r="H106" s="216" t="s">
        <v>632</v>
      </c>
      <c r="I106" s="3"/>
    </row>
    <row r="107" spans="1:9" s="3" customFormat="1" ht="28.5" customHeight="1" x14ac:dyDescent="0.25">
      <c r="A107" s="22"/>
      <c r="C107" s="206" t="s">
        <v>606</v>
      </c>
      <c r="E107" s="210" t="s">
        <v>587</v>
      </c>
      <c r="F107" s="201" t="s">
        <v>667</v>
      </c>
      <c r="G107" s="217" t="s">
        <v>627</v>
      </c>
      <c r="H107" s="216" t="s">
        <v>633</v>
      </c>
    </row>
    <row r="108" spans="1:9" ht="45.75" thickBot="1" x14ac:dyDescent="0.3">
      <c r="C108" s="206" t="s">
        <v>607</v>
      </c>
      <c r="D108" s="3"/>
      <c r="E108" s="210" t="s">
        <v>610</v>
      </c>
      <c r="F108" s="217" t="s">
        <v>805</v>
      </c>
      <c r="G108" s="213" t="s">
        <v>179</v>
      </c>
      <c r="H108" s="216" t="s">
        <v>725</v>
      </c>
      <c r="I108" s="3"/>
    </row>
    <row r="109" spans="1:9" ht="45" x14ac:dyDescent="0.25">
      <c r="C109" s="206" t="s">
        <v>608</v>
      </c>
      <c r="D109" s="3"/>
      <c r="E109" s="214" t="s">
        <v>588</v>
      </c>
      <c r="F109" s="216" t="s">
        <v>612</v>
      </c>
      <c r="G109" s="3"/>
      <c r="H109" s="208" t="s">
        <v>726</v>
      </c>
      <c r="I109" s="3"/>
    </row>
    <row r="110" spans="1:9" ht="45.75" thickBot="1" x14ac:dyDescent="0.3">
      <c r="C110" s="207" t="s">
        <v>609</v>
      </c>
      <c r="D110" s="3"/>
      <c r="E110" s="214" t="s">
        <v>589</v>
      </c>
      <c r="F110" s="216" t="s">
        <v>613</v>
      </c>
      <c r="G110" s="3"/>
      <c r="H110" s="206" t="s">
        <v>727</v>
      </c>
      <c r="I110" s="3"/>
    </row>
    <row r="111" spans="1:9" ht="30" x14ac:dyDescent="0.25">
      <c r="C111" s="3"/>
      <c r="D111" s="3"/>
      <c r="E111" s="214" t="s">
        <v>590</v>
      </c>
      <c r="F111" s="216" t="s">
        <v>614</v>
      </c>
      <c r="G111" s="3"/>
      <c r="H111" s="206" t="s">
        <v>728</v>
      </c>
      <c r="I111" s="3"/>
    </row>
    <row r="112" spans="1:9" ht="30" x14ac:dyDescent="0.25">
      <c r="C112" s="3"/>
      <c r="D112" s="3"/>
      <c r="E112" s="214" t="s">
        <v>591</v>
      </c>
      <c r="F112" s="216" t="s">
        <v>615</v>
      </c>
      <c r="G112" s="3"/>
      <c r="H112" s="206" t="s">
        <v>729</v>
      </c>
      <c r="I112" s="3"/>
    </row>
    <row r="113" spans="1:9" ht="30.75" thickBot="1" x14ac:dyDescent="0.3">
      <c r="C113" s="3"/>
      <c r="D113" s="3"/>
      <c r="E113" s="215" t="s">
        <v>592</v>
      </c>
      <c r="F113" s="216" t="s">
        <v>616</v>
      </c>
      <c r="G113" s="3"/>
      <c r="H113" s="206" t="s">
        <v>634</v>
      </c>
      <c r="I113" s="3"/>
    </row>
    <row r="114" spans="1:9" ht="45" x14ac:dyDescent="0.25">
      <c r="C114" s="3"/>
      <c r="D114" s="3"/>
      <c r="E114" s="3"/>
      <c r="F114" s="208" t="s">
        <v>617</v>
      </c>
      <c r="G114" s="3"/>
      <c r="H114" s="206" t="s">
        <v>635</v>
      </c>
      <c r="I114" s="3"/>
    </row>
    <row r="115" spans="1:9" ht="15" x14ac:dyDescent="0.25">
      <c r="C115" s="3"/>
      <c r="D115" s="3"/>
      <c r="E115" s="3"/>
      <c r="F115" s="206" t="s">
        <v>618</v>
      </c>
      <c r="G115" s="3"/>
      <c r="H115" s="206" t="s">
        <v>636</v>
      </c>
      <c r="I115" s="3"/>
    </row>
    <row r="116" spans="1:9" ht="15" x14ac:dyDescent="0.25">
      <c r="C116" s="3"/>
      <c r="D116" s="3"/>
      <c r="E116" s="3"/>
      <c r="F116" s="206" t="s">
        <v>619</v>
      </c>
      <c r="G116" s="3"/>
      <c r="H116" s="206" t="s">
        <v>637</v>
      </c>
      <c r="I116" s="3"/>
    </row>
    <row r="117" spans="1:9" ht="45" x14ac:dyDescent="0.25">
      <c r="C117" s="3"/>
      <c r="D117" s="3"/>
      <c r="E117" s="3"/>
      <c r="F117" s="206" t="s">
        <v>620</v>
      </c>
      <c r="G117" s="3"/>
      <c r="H117" s="206" t="s">
        <v>638</v>
      </c>
      <c r="I117" s="3"/>
    </row>
    <row r="118" spans="1:9" ht="30.75" thickBot="1" x14ac:dyDescent="0.3">
      <c r="C118" s="3"/>
      <c r="D118" s="3"/>
      <c r="E118" s="3"/>
      <c r="F118" s="207" t="s">
        <v>621</v>
      </c>
      <c r="G118" s="3"/>
      <c r="H118" s="206" t="s">
        <v>639</v>
      </c>
      <c r="I118" s="3"/>
    </row>
    <row r="119" spans="1:9" ht="30" x14ac:dyDescent="0.25">
      <c r="C119" s="3"/>
      <c r="D119" s="3"/>
      <c r="E119" s="3"/>
      <c r="F119" s="3"/>
      <c r="G119" s="3"/>
      <c r="H119" s="206" t="s">
        <v>640</v>
      </c>
      <c r="I119" s="3"/>
    </row>
    <row r="120" spans="1:9" ht="13.5" thickBot="1" x14ac:dyDescent="0.25"/>
    <row r="121" spans="1:9" s="3" customFormat="1" ht="45.75" thickBot="1" x14ac:dyDescent="0.25">
      <c r="A121" s="179" t="s">
        <v>218</v>
      </c>
    </row>
    <row r="123" spans="1:9" ht="13.5" thickBot="1" x14ac:dyDescent="0.25"/>
    <row r="124" spans="1:9" ht="30.75" thickBot="1" x14ac:dyDescent="0.3">
      <c r="A124" s="117" t="s">
        <v>806</v>
      </c>
    </row>
    <row r="125" spans="1:9" ht="15" x14ac:dyDescent="0.25">
      <c r="A125" s="108" t="s">
        <v>225</v>
      </c>
    </row>
    <row r="126" spans="1:9" ht="30.75" thickBot="1" x14ac:dyDescent="0.3">
      <c r="A126" s="96" t="s">
        <v>219</v>
      </c>
    </row>
    <row r="127" spans="1:9" ht="30.75" thickBot="1" x14ac:dyDescent="0.3">
      <c r="B127" s="200"/>
      <c r="C127" s="183" t="s">
        <v>220</v>
      </c>
      <c r="D127" s="183" t="s">
        <v>221</v>
      </c>
      <c r="E127" s="183" t="s">
        <v>222</v>
      </c>
      <c r="F127" s="183" t="s">
        <v>223</v>
      </c>
      <c r="G127" s="187" t="s">
        <v>224</v>
      </c>
    </row>
    <row r="128" spans="1:9" ht="15" x14ac:dyDescent="0.25">
      <c r="B128" s="199">
        <v>2007</v>
      </c>
      <c r="C128" s="174">
        <v>443146</v>
      </c>
      <c r="D128" s="174">
        <v>2973</v>
      </c>
      <c r="E128" s="174">
        <v>941</v>
      </c>
      <c r="F128" s="174">
        <v>1751</v>
      </c>
      <c r="G128" s="198"/>
    </row>
    <row r="129" spans="1:15" ht="15" x14ac:dyDescent="0.25">
      <c r="B129" s="191">
        <v>2008</v>
      </c>
      <c r="C129" s="136">
        <v>233150</v>
      </c>
      <c r="D129" s="136">
        <v>3369</v>
      </c>
      <c r="E129" s="136">
        <v>418</v>
      </c>
      <c r="F129" s="136">
        <v>1742</v>
      </c>
      <c r="G129" s="196">
        <v>30279</v>
      </c>
    </row>
    <row r="130" spans="1:15" ht="15" x14ac:dyDescent="0.25">
      <c r="B130" s="191">
        <v>2009</v>
      </c>
      <c r="C130" s="136">
        <v>8976</v>
      </c>
      <c r="D130" s="136">
        <v>162982</v>
      </c>
      <c r="E130" s="136">
        <v>661</v>
      </c>
      <c r="F130" s="136">
        <v>5812</v>
      </c>
      <c r="G130" s="196">
        <v>35239</v>
      </c>
    </row>
    <row r="131" spans="1:15" ht="15" x14ac:dyDescent="0.25">
      <c r="B131" s="191">
        <v>2010</v>
      </c>
      <c r="C131" s="136">
        <v>56108</v>
      </c>
      <c r="D131" s="136">
        <v>687</v>
      </c>
      <c r="E131" s="136">
        <v>766</v>
      </c>
      <c r="F131" s="136">
        <v>789</v>
      </c>
      <c r="G131" s="196">
        <v>156982</v>
      </c>
    </row>
    <row r="132" spans="1:15" ht="15.75" thickBot="1" x14ac:dyDescent="0.3">
      <c r="B132" s="192">
        <v>2011</v>
      </c>
      <c r="C132" s="195">
        <v>103665</v>
      </c>
      <c r="D132" s="195">
        <v>632</v>
      </c>
      <c r="E132" s="195">
        <v>202</v>
      </c>
      <c r="F132" s="195">
        <v>880</v>
      </c>
      <c r="G132" s="197">
        <v>204140</v>
      </c>
    </row>
    <row r="135" spans="1:15" ht="13.5" thickBot="1" x14ac:dyDescent="0.25"/>
    <row r="136" spans="1:15" ht="15.75" thickBot="1" x14ac:dyDescent="0.3">
      <c r="A136" s="117" t="s">
        <v>709</v>
      </c>
    </row>
    <row r="137" spans="1:15" ht="30.75" thickBot="1" x14ac:dyDescent="0.3">
      <c r="A137" s="96" t="s">
        <v>219</v>
      </c>
    </row>
    <row r="138" spans="1:15" ht="15.75" thickBot="1" x14ac:dyDescent="0.3">
      <c r="B138" s="25"/>
      <c r="C138" s="39"/>
      <c r="D138" s="367" t="s">
        <v>710</v>
      </c>
      <c r="E138" s="368"/>
      <c r="F138" s="368"/>
      <c r="G138" s="369"/>
      <c r="H138" s="39"/>
      <c r="I138" s="367" t="s">
        <v>711</v>
      </c>
      <c r="J138" s="368"/>
      <c r="K138" s="368"/>
      <c r="L138" s="368"/>
      <c r="M138" s="370"/>
      <c r="N138" s="371"/>
      <c r="O138" s="25"/>
    </row>
    <row r="139" spans="1:15" ht="30.75" thickBot="1" x14ac:dyDescent="0.3">
      <c r="B139" s="200"/>
      <c r="C139" s="187" t="s">
        <v>712</v>
      </c>
      <c r="D139" s="183" t="s">
        <v>713</v>
      </c>
      <c r="E139" s="183" t="s">
        <v>714</v>
      </c>
      <c r="F139" s="183" t="s">
        <v>715</v>
      </c>
      <c r="G139" s="187" t="s">
        <v>186</v>
      </c>
      <c r="H139" s="187" t="s">
        <v>716</v>
      </c>
      <c r="I139" s="183" t="s">
        <v>717</v>
      </c>
      <c r="J139" s="183" t="s">
        <v>718</v>
      </c>
      <c r="K139" s="183" t="s">
        <v>720</v>
      </c>
      <c r="L139" s="183" t="s">
        <v>721</v>
      </c>
      <c r="M139" s="183" t="s">
        <v>722</v>
      </c>
      <c r="N139" s="187" t="s">
        <v>723</v>
      </c>
      <c r="O139" s="187" t="s">
        <v>724</v>
      </c>
    </row>
    <row r="140" spans="1:15" ht="15" x14ac:dyDescent="0.25">
      <c r="B140" s="199">
        <v>2008</v>
      </c>
      <c r="C140" s="221">
        <v>29729</v>
      </c>
      <c r="D140" s="222">
        <v>17</v>
      </c>
      <c r="E140" s="174">
        <v>9</v>
      </c>
      <c r="F140" s="174">
        <v>1</v>
      </c>
      <c r="G140" s="198">
        <v>27</v>
      </c>
      <c r="H140" s="221">
        <v>36</v>
      </c>
      <c r="I140" s="222">
        <v>21</v>
      </c>
      <c r="J140" s="174">
        <v>2</v>
      </c>
      <c r="K140" s="174">
        <v>2</v>
      </c>
      <c r="L140" s="174">
        <v>1</v>
      </c>
      <c r="M140" s="174">
        <v>7</v>
      </c>
      <c r="N140" s="198">
        <v>3</v>
      </c>
      <c r="O140" s="221">
        <v>20</v>
      </c>
    </row>
    <row r="141" spans="1:15" ht="15" x14ac:dyDescent="0.25">
      <c r="B141" s="191">
        <v>2009</v>
      </c>
      <c r="C141" s="140">
        <v>94047</v>
      </c>
      <c r="D141" s="137">
        <v>44</v>
      </c>
      <c r="E141" s="136">
        <v>23</v>
      </c>
      <c r="F141" s="136">
        <v>2</v>
      </c>
      <c r="G141" s="196">
        <v>69</v>
      </c>
      <c r="H141" s="140">
        <v>83</v>
      </c>
      <c r="I141" s="137">
        <v>38</v>
      </c>
      <c r="J141" s="136">
        <v>10</v>
      </c>
      <c r="K141" s="136">
        <v>9</v>
      </c>
      <c r="L141" s="136">
        <v>3</v>
      </c>
      <c r="M141" s="136">
        <v>15</v>
      </c>
      <c r="N141" s="196">
        <v>8</v>
      </c>
      <c r="O141" s="140">
        <v>50</v>
      </c>
    </row>
    <row r="142" spans="1:15" ht="15" x14ac:dyDescent="0.25">
      <c r="B142" s="191">
        <v>2010</v>
      </c>
      <c r="C142" s="140">
        <v>135772</v>
      </c>
      <c r="D142" s="137">
        <v>63</v>
      </c>
      <c r="E142" s="136">
        <v>27</v>
      </c>
      <c r="F142" s="136">
        <v>2</v>
      </c>
      <c r="G142" s="196">
        <v>92</v>
      </c>
      <c r="H142" s="140">
        <v>111</v>
      </c>
      <c r="I142" s="137">
        <v>43</v>
      </c>
      <c r="J142" s="136">
        <v>19</v>
      </c>
      <c r="K142" s="136">
        <v>11</v>
      </c>
      <c r="L142" s="136">
        <v>6</v>
      </c>
      <c r="M142" s="136">
        <v>22</v>
      </c>
      <c r="N142" s="196">
        <v>10</v>
      </c>
      <c r="O142" s="140">
        <v>60</v>
      </c>
    </row>
    <row r="143" spans="1:15" ht="15" x14ac:dyDescent="0.25">
      <c r="B143" s="191">
        <v>2011</v>
      </c>
      <c r="C143" s="140">
        <v>203700</v>
      </c>
      <c r="D143" s="137">
        <v>75</v>
      </c>
      <c r="E143" s="136">
        <v>31</v>
      </c>
      <c r="F143" s="136">
        <v>2</v>
      </c>
      <c r="G143" s="196">
        <v>105</v>
      </c>
      <c r="H143" s="140">
        <v>132</v>
      </c>
      <c r="I143" s="137">
        <v>47</v>
      </c>
      <c r="J143" s="136">
        <v>24</v>
      </c>
      <c r="K143" s="136">
        <v>11</v>
      </c>
      <c r="L143" s="136">
        <v>11</v>
      </c>
      <c r="M143" s="136">
        <v>28</v>
      </c>
      <c r="N143" s="196">
        <v>11</v>
      </c>
      <c r="O143" s="140">
        <v>160</v>
      </c>
    </row>
    <row r="144" spans="1:15" ht="15" x14ac:dyDescent="0.25">
      <c r="B144" s="191">
        <v>2012</v>
      </c>
      <c r="C144" s="140"/>
      <c r="D144" s="137"/>
      <c r="E144" s="136"/>
      <c r="F144" s="136"/>
      <c r="G144" s="196">
        <v>124</v>
      </c>
      <c r="H144" s="140">
        <v>153</v>
      </c>
      <c r="I144" s="137"/>
      <c r="J144" s="136"/>
      <c r="K144" s="136"/>
      <c r="L144" s="136"/>
      <c r="M144" s="136"/>
      <c r="N144" s="196"/>
      <c r="O144" s="140"/>
    </row>
    <row r="145" spans="2:15" ht="15" x14ac:dyDescent="0.25">
      <c r="B145" s="191">
        <v>2013</v>
      </c>
      <c r="C145" s="140"/>
      <c r="D145" s="137"/>
      <c r="E145" s="136"/>
      <c r="F145" s="136"/>
      <c r="G145" s="196">
        <v>122</v>
      </c>
      <c r="H145" s="140">
        <v>145</v>
      </c>
      <c r="I145" s="137"/>
      <c r="J145" s="136"/>
      <c r="K145" s="136"/>
      <c r="L145" s="136"/>
      <c r="M145" s="136"/>
      <c r="N145" s="196"/>
      <c r="O145" s="140"/>
    </row>
    <row r="146" spans="2:15" ht="15" x14ac:dyDescent="0.25">
      <c r="B146" s="275">
        <v>2014</v>
      </c>
      <c r="C146" s="297">
        <v>196797</v>
      </c>
      <c r="D146" s="273"/>
      <c r="E146" s="276"/>
      <c r="F146" s="276"/>
      <c r="G146" s="277">
        <v>131</v>
      </c>
      <c r="H146" s="297">
        <v>191</v>
      </c>
      <c r="I146" s="273"/>
      <c r="J146" s="276"/>
      <c r="K146" s="276"/>
      <c r="L146" s="276"/>
      <c r="M146" s="276"/>
      <c r="N146" s="277"/>
      <c r="O146" s="297"/>
    </row>
    <row r="147" spans="2:15" ht="15" x14ac:dyDescent="0.25">
      <c r="B147" s="275">
        <v>2015</v>
      </c>
      <c r="C147" s="297">
        <v>217559</v>
      </c>
      <c r="D147" s="273"/>
      <c r="E147" s="276"/>
      <c r="F147" s="276"/>
      <c r="G147" s="277">
        <v>140</v>
      </c>
      <c r="H147" s="297">
        <v>183</v>
      </c>
      <c r="I147" s="273"/>
      <c r="J147" s="276"/>
      <c r="K147" s="276"/>
      <c r="L147" s="276"/>
      <c r="M147" s="276"/>
      <c r="N147" s="277"/>
      <c r="O147" s="297"/>
    </row>
    <row r="148" spans="2:15" ht="15" x14ac:dyDescent="0.25">
      <c r="B148" s="275">
        <v>2016</v>
      </c>
      <c r="C148" s="297">
        <v>210055</v>
      </c>
      <c r="D148" s="273"/>
      <c r="E148" s="276"/>
      <c r="F148" s="276"/>
      <c r="G148" s="277">
        <v>107</v>
      </c>
      <c r="H148" s="297">
        <v>250</v>
      </c>
      <c r="I148" s="273"/>
      <c r="J148" s="276"/>
      <c r="K148" s="276"/>
      <c r="L148" s="276"/>
      <c r="M148" s="276"/>
      <c r="N148" s="277"/>
      <c r="O148" s="297"/>
    </row>
    <row r="149" spans="2:15" ht="15" x14ac:dyDescent="0.25">
      <c r="B149" s="275">
        <v>2017</v>
      </c>
      <c r="C149" s="297">
        <v>236636</v>
      </c>
      <c r="D149" s="273"/>
      <c r="E149" s="276"/>
      <c r="F149" s="276"/>
      <c r="G149" s="277">
        <v>92</v>
      </c>
      <c r="H149" s="297">
        <v>219</v>
      </c>
      <c r="I149" s="273"/>
      <c r="J149" s="276"/>
      <c r="K149" s="276"/>
      <c r="L149" s="276"/>
      <c r="M149" s="276"/>
      <c r="N149" s="277"/>
      <c r="O149" s="297"/>
    </row>
    <row r="150" spans="2:15" ht="15" x14ac:dyDescent="0.25">
      <c r="B150" s="275">
        <v>2018</v>
      </c>
      <c r="C150" s="297">
        <v>230197</v>
      </c>
      <c r="D150" s="273"/>
      <c r="E150" s="276"/>
      <c r="F150" s="276"/>
      <c r="G150" s="277">
        <v>112</v>
      </c>
      <c r="H150" s="297">
        <v>205</v>
      </c>
      <c r="I150" s="273"/>
      <c r="J150" s="276"/>
      <c r="K150" s="276"/>
      <c r="L150" s="276"/>
      <c r="M150" s="276"/>
      <c r="N150" s="277"/>
      <c r="O150" s="297"/>
    </row>
    <row r="151" spans="2:15" ht="15" x14ac:dyDescent="0.25">
      <c r="B151" s="275">
        <v>2022</v>
      </c>
      <c r="C151" s="297">
        <v>165970</v>
      </c>
      <c r="D151" s="273"/>
      <c r="E151" s="276"/>
      <c r="F151" s="276"/>
      <c r="G151" s="277"/>
      <c r="H151" s="297">
        <v>115</v>
      </c>
      <c r="I151" s="273"/>
      <c r="J151" s="276"/>
      <c r="K151" s="276"/>
      <c r="L151" s="276"/>
      <c r="M151" s="276"/>
      <c r="N151" s="277"/>
      <c r="O151" s="297"/>
    </row>
    <row r="152" spans="2:15" ht="15.75" thickBot="1" x14ac:dyDescent="0.3">
      <c r="B152" s="192">
        <v>2023</v>
      </c>
      <c r="C152" s="141">
        <v>161248</v>
      </c>
      <c r="D152" s="138"/>
      <c r="E152" s="195"/>
      <c r="F152" s="195"/>
      <c r="G152" s="197"/>
      <c r="H152" s="141"/>
      <c r="I152" s="138"/>
      <c r="J152" s="195"/>
      <c r="K152" s="195"/>
      <c r="L152" s="195"/>
      <c r="M152" s="195"/>
      <c r="N152" s="197"/>
      <c r="O152" s="141"/>
    </row>
  </sheetData>
  <mergeCells count="6">
    <mergeCell ref="I138:N138"/>
    <mergeCell ref="C6:E6"/>
    <mergeCell ref="F6:H6"/>
    <mergeCell ref="C35:E35"/>
    <mergeCell ref="D138:G138"/>
    <mergeCell ref="C76:D76"/>
  </mergeCells>
  <phoneticPr fontId="11" type="noConversion"/>
  <pageMargins left="0.2" right="0.74803149606299213" top="0.18" bottom="0.28000000000000003" header="0" footer="0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C296"/>
  <sheetViews>
    <sheetView topLeftCell="A22" workbookViewId="0">
      <selection activeCell="H50" sqref="H50"/>
    </sheetView>
  </sheetViews>
  <sheetFormatPr baseColWidth="10" defaultColWidth="11.42578125" defaultRowHeight="12.75" x14ac:dyDescent="0.2"/>
  <cols>
    <col min="1" max="1" width="32.7109375" style="25" customWidth="1"/>
    <col min="2" max="2" width="6.28515625" customWidth="1"/>
    <col min="3" max="3" width="17.28515625" customWidth="1"/>
    <col min="4" max="4" width="18.7109375" customWidth="1"/>
    <col min="5" max="5" width="14.5703125" customWidth="1"/>
    <col min="6" max="6" width="14.28515625" customWidth="1"/>
    <col min="7" max="7" width="13.85546875" customWidth="1"/>
    <col min="8" max="8" width="14.85546875" customWidth="1"/>
    <col min="9" max="9" width="18.140625" customWidth="1"/>
    <col min="10" max="10" width="19.5703125" customWidth="1"/>
    <col min="11" max="12" width="18.5703125" customWidth="1"/>
    <col min="13" max="13" width="19.7109375" customWidth="1"/>
    <col min="14" max="14" width="17.42578125" customWidth="1"/>
    <col min="15" max="15" width="13.42578125" customWidth="1"/>
    <col min="16" max="16" width="14.5703125" customWidth="1"/>
    <col min="17" max="17" width="11.5703125" customWidth="1"/>
    <col min="18" max="18" width="18.85546875" customWidth="1"/>
    <col min="19" max="19" width="21.28515625" customWidth="1"/>
    <col min="20" max="20" width="18.140625" customWidth="1"/>
    <col min="21" max="21" width="20.5703125" customWidth="1"/>
    <col min="22" max="22" width="18.28515625" customWidth="1"/>
    <col min="23" max="23" width="14.85546875" customWidth="1"/>
    <col min="25" max="25" width="15" customWidth="1"/>
  </cols>
  <sheetData>
    <row r="1" spans="1:4" ht="13.5" thickBot="1" x14ac:dyDescent="0.25"/>
    <row r="2" spans="1:4" ht="15.75" thickBot="1" x14ac:dyDescent="0.3">
      <c r="A2" s="117" t="s">
        <v>826</v>
      </c>
    </row>
    <row r="3" spans="1:4" ht="15" x14ac:dyDescent="0.25">
      <c r="A3" s="108" t="s">
        <v>825</v>
      </c>
    </row>
    <row r="4" spans="1:4" ht="45.75" thickBot="1" x14ac:dyDescent="0.3">
      <c r="A4" s="96" t="s">
        <v>911</v>
      </c>
    </row>
    <row r="5" spans="1:4" ht="15.75" thickBot="1" x14ac:dyDescent="0.3">
      <c r="A5" s="77"/>
      <c r="B5" s="224"/>
      <c r="C5" s="223" t="s">
        <v>823</v>
      </c>
      <c r="D5" s="223" t="s">
        <v>824</v>
      </c>
    </row>
    <row r="6" spans="1:4" ht="15" x14ac:dyDescent="0.25">
      <c r="A6" s="77"/>
      <c r="B6" s="225">
        <v>2006</v>
      </c>
      <c r="C6" s="136">
        <v>117</v>
      </c>
      <c r="D6" s="196">
        <v>33969</v>
      </c>
    </row>
    <row r="7" spans="1:4" ht="15" x14ac:dyDescent="0.25">
      <c r="B7" s="199">
        <v>2007</v>
      </c>
      <c r="C7" s="136">
        <v>123</v>
      </c>
      <c r="D7" s="196">
        <v>33157</v>
      </c>
    </row>
    <row r="8" spans="1:4" ht="15" x14ac:dyDescent="0.25">
      <c r="B8" s="191">
        <v>2008</v>
      </c>
      <c r="C8" s="136">
        <v>132</v>
      </c>
      <c r="D8" s="196">
        <v>36343</v>
      </c>
    </row>
    <row r="9" spans="1:4" ht="15" x14ac:dyDescent="0.25">
      <c r="B9" s="191">
        <v>2009</v>
      </c>
      <c r="C9" s="136">
        <v>135</v>
      </c>
      <c r="D9" s="196">
        <v>50860</v>
      </c>
    </row>
    <row r="10" spans="1:4" ht="15" x14ac:dyDescent="0.25">
      <c r="B10" s="191">
        <v>2010</v>
      </c>
      <c r="C10" s="136">
        <v>140</v>
      </c>
      <c r="D10" s="196">
        <v>43475</v>
      </c>
    </row>
    <row r="11" spans="1:4" ht="15" x14ac:dyDescent="0.25">
      <c r="B11" s="191">
        <v>2011</v>
      </c>
      <c r="C11" s="136">
        <v>108</v>
      </c>
      <c r="D11" s="196">
        <v>38088</v>
      </c>
    </row>
    <row r="12" spans="1:4" ht="15" x14ac:dyDescent="0.25">
      <c r="B12" s="191">
        <v>2012</v>
      </c>
      <c r="C12" s="136">
        <v>140</v>
      </c>
      <c r="D12" s="196">
        <v>37127</v>
      </c>
    </row>
    <row r="13" spans="1:4" ht="15" x14ac:dyDescent="0.25">
      <c r="B13" s="191">
        <v>2013</v>
      </c>
      <c r="C13" s="136"/>
      <c r="D13" s="196"/>
    </row>
    <row r="14" spans="1:4" ht="15" x14ac:dyDescent="0.25">
      <c r="B14" s="275">
        <v>2014</v>
      </c>
      <c r="C14" s="276">
        <v>132</v>
      </c>
      <c r="D14" s="277">
        <v>51498</v>
      </c>
    </row>
    <row r="15" spans="1:4" s="25" customFormat="1" ht="15" x14ac:dyDescent="0.25">
      <c r="B15" s="275">
        <v>2015</v>
      </c>
      <c r="C15" s="276">
        <v>126</v>
      </c>
      <c r="D15" s="277">
        <v>35815</v>
      </c>
    </row>
    <row r="16" spans="1:4" s="25" customFormat="1" ht="15" x14ac:dyDescent="0.25">
      <c r="B16" s="275">
        <v>2016</v>
      </c>
      <c r="C16" s="276">
        <v>127</v>
      </c>
      <c r="D16" s="277">
        <v>45254</v>
      </c>
    </row>
    <row r="17" spans="1:9" s="25" customFormat="1" ht="15" x14ac:dyDescent="0.25">
      <c r="B17" s="275">
        <v>2017</v>
      </c>
      <c r="C17" s="276">
        <v>231</v>
      </c>
      <c r="D17" s="277">
        <v>68536</v>
      </c>
    </row>
    <row r="18" spans="1:9" s="25" customFormat="1" ht="15" x14ac:dyDescent="0.25">
      <c r="B18" s="275">
        <v>2018</v>
      </c>
      <c r="C18" s="276">
        <v>257</v>
      </c>
      <c r="D18" s="277">
        <v>102000</v>
      </c>
    </row>
    <row r="19" spans="1:9" s="25" customFormat="1" ht="15" x14ac:dyDescent="0.25">
      <c r="B19" s="275">
        <v>2019</v>
      </c>
      <c r="C19" s="276">
        <v>305</v>
      </c>
      <c r="D19" s="277">
        <v>106500</v>
      </c>
    </row>
    <row r="20" spans="1:9" s="25" customFormat="1" ht="15" x14ac:dyDescent="0.25">
      <c r="B20" s="275">
        <v>2020</v>
      </c>
      <c r="C20" s="276">
        <v>129</v>
      </c>
      <c r="D20" s="277">
        <v>19514</v>
      </c>
    </row>
    <row r="21" spans="1:9" s="25" customFormat="1" ht="15" x14ac:dyDescent="0.25">
      <c r="B21" s="275">
        <v>2021</v>
      </c>
      <c r="C21" s="276">
        <v>171</v>
      </c>
      <c r="D21" s="277">
        <v>42261</v>
      </c>
    </row>
    <row r="22" spans="1:9" s="25" customFormat="1" ht="15.75" thickBot="1" x14ac:dyDescent="0.3">
      <c r="B22" s="192">
        <v>2022</v>
      </c>
      <c r="C22" s="195">
        <v>440</v>
      </c>
      <c r="D22" s="197">
        <v>118151</v>
      </c>
    </row>
    <row r="23" spans="1:9" s="25" customFormat="1" x14ac:dyDescent="0.2"/>
    <row r="24" spans="1:9" ht="13.5" thickBot="1" x14ac:dyDescent="0.25">
      <c r="C24" s="15"/>
    </row>
    <row r="25" spans="1:9" ht="30.75" thickBot="1" x14ac:dyDescent="0.3">
      <c r="A25" s="117" t="s">
        <v>390</v>
      </c>
    </row>
    <row r="26" spans="1:9" ht="30" x14ac:dyDescent="0.25">
      <c r="A26" s="108" t="s">
        <v>838</v>
      </c>
    </row>
    <row r="27" spans="1:9" ht="30.75" thickBot="1" x14ac:dyDescent="0.3">
      <c r="A27" s="96" t="s">
        <v>839</v>
      </c>
    </row>
    <row r="28" spans="1:9" ht="45.75" thickBot="1" x14ac:dyDescent="0.3">
      <c r="B28" s="28"/>
      <c r="C28" s="223" t="s">
        <v>840</v>
      </c>
      <c r="D28" s="223" t="s">
        <v>841</v>
      </c>
      <c r="E28" s="223" t="s">
        <v>842</v>
      </c>
      <c r="F28" s="223" t="s">
        <v>843</v>
      </c>
    </row>
    <row r="29" spans="1:9" ht="15" x14ac:dyDescent="0.25">
      <c r="A29" s="78"/>
      <c r="B29" s="225">
        <v>2004</v>
      </c>
      <c r="C29" s="140">
        <v>43615</v>
      </c>
      <c r="D29" s="196">
        <v>138</v>
      </c>
      <c r="E29" s="196">
        <v>42000</v>
      </c>
      <c r="F29" s="196">
        <v>14</v>
      </c>
      <c r="I29" s="10"/>
    </row>
    <row r="30" spans="1:9" ht="15" x14ac:dyDescent="0.25">
      <c r="B30" s="191">
        <v>2005</v>
      </c>
      <c r="C30" s="140">
        <v>93375</v>
      </c>
      <c r="D30" s="196">
        <v>157</v>
      </c>
      <c r="E30" s="196">
        <v>65713</v>
      </c>
      <c r="F30" s="196">
        <v>19</v>
      </c>
      <c r="I30" s="10"/>
    </row>
    <row r="31" spans="1:9" ht="15" x14ac:dyDescent="0.25">
      <c r="B31" s="191">
        <v>2006</v>
      </c>
      <c r="C31" s="140">
        <v>63089</v>
      </c>
      <c r="D31" s="196">
        <v>160</v>
      </c>
      <c r="E31" s="196">
        <v>40161</v>
      </c>
      <c r="F31" s="196">
        <v>21</v>
      </c>
      <c r="I31" s="10"/>
    </row>
    <row r="32" spans="1:9" ht="15" x14ac:dyDescent="0.25">
      <c r="B32" s="191">
        <v>2007</v>
      </c>
      <c r="C32" s="140">
        <v>62979</v>
      </c>
      <c r="D32" s="196">
        <v>161</v>
      </c>
      <c r="E32" s="196">
        <v>59608</v>
      </c>
      <c r="F32" s="196">
        <v>20</v>
      </c>
      <c r="I32" s="10"/>
    </row>
    <row r="33" spans="2:9" ht="15" x14ac:dyDescent="0.25">
      <c r="B33" s="191">
        <v>2008</v>
      </c>
      <c r="C33" s="140">
        <v>60825</v>
      </c>
      <c r="D33" s="196">
        <v>140</v>
      </c>
      <c r="E33" s="196">
        <v>61848</v>
      </c>
      <c r="F33" s="196">
        <v>18</v>
      </c>
      <c r="I33" s="10"/>
    </row>
    <row r="34" spans="2:9" ht="15" x14ac:dyDescent="0.25">
      <c r="B34" s="191">
        <v>2009</v>
      </c>
      <c r="C34" s="140">
        <v>47263</v>
      </c>
      <c r="D34" s="196">
        <v>106</v>
      </c>
      <c r="E34" s="196">
        <v>37815</v>
      </c>
      <c r="F34" s="196">
        <v>19</v>
      </c>
      <c r="I34" s="10"/>
    </row>
    <row r="35" spans="2:9" ht="15" x14ac:dyDescent="0.25">
      <c r="B35" s="191">
        <v>2010</v>
      </c>
      <c r="C35" s="140">
        <v>64183</v>
      </c>
      <c r="D35" s="196">
        <v>74</v>
      </c>
      <c r="E35" s="196">
        <v>22918</v>
      </c>
      <c r="F35" s="196">
        <v>18</v>
      </c>
      <c r="I35" s="10"/>
    </row>
    <row r="36" spans="2:9" s="25" customFormat="1" ht="15" x14ac:dyDescent="0.25">
      <c r="B36" s="191">
        <v>2011</v>
      </c>
      <c r="C36" s="140">
        <v>46387</v>
      </c>
      <c r="D36" s="196">
        <v>74</v>
      </c>
      <c r="E36" s="196">
        <v>24588</v>
      </c>
      <c r="F36" s="196">
        <v>26</v>
      </c>
      <c r="I36" s="10"/>
    </row>
    <row r="37" spans="2:9" s="25" customFormat="1" ht="15" x14ac:dyDescent="0.25">
      <c r="B37" s="191">
        <v>2012</v>
      </c>
      <c r="C37" s="140">
        <v>33260</v>
      </c>
      <c r="D37" s="196">
        <v>51</v>
      </c>
      <c r="E37" s="291">
        <v>20500</v>
      </c>
      <c r="F37" s="196">
        <v>19</v>
      </c>
      <c r="I37" s="10"/>
    </row>
    <row r="38" spans="2:9" s="25" customFormat="1" ht="15" x14ac:dyDescent="0.25">
      <c r="B38" s="191">
        <v>2013</v>
      </c>
      <c r="C38" s="140">
        <v>35172</v>
      </c>
      <c r="D38" s="196">
        <v>75</v>
      </c>
      <c r="E38" s="291">
        <v>26162</v>
      </c>
      <c r="F38" s="196">
        <v>31</v>
      </c>
      <c r="I38" s="10"/>
    </row>
    <row r="39" spans="2:9" s="25" customFormat="1" ht="15" x14ac:dyDescent="0.25">
      <c r="B39" s="275">
        <v>2014</v>
      </c>
      <c r="C39" s="297">
        <v>64612</v>
      </c>
      <c r="D39" s="277">
        <v>96</v>
      </c>
      <c r="E39" s="298"/>
      <c r="F39" s="277">
        <v>35</v>
      </c>
      <c r="I39" s="10"/>
    </row>
    <row r="40" spans="2:9" s="25" customFormat="1" ht="15" x14ac:dyDescent="0.25">
      <c r="B40" s="275">
        <v>2015</v>
      </c>
      <c r="C40" s="297">
        <v>65584</v>
      </c>
      <c r="D40" s="277">
        <v>88</v>
      </c>
      <c r="E40" s="298"/>
      <c r="F40" s="277">
        <v>37</v>
      </c>
      <c r="I40" s="10"/>
    </row>
    <row r="41" spans="2:9" s="25" customFormat="1" ht="15" x14ac:dyDescent="0.25">
      <c r="B41" s="275">
        <v>2016</v>
      </c>
      <c r="C41" s="297">
        <v>65372</v>
      </c>
      <c r="D41" s="277">
        <v>94</v>
      </c>
      <c r="E41" s="298"/>
      <c r="F41" s="277">
        <v>36</v>
      </c>
      <c r="I41" s="10"/>
    </row>
    <row r="42" spans="2:9" s="25" customFormat="1" ht="15" x14ac:dyDescent="0.25">
      <c r="B42" s="275">
        <v>2017</v>
      </c>
      <c r="C42" s="297">
        <v>56722</v>
      </c>
      <c r="D42" s="277">
        <v>84</v>
      </c>
      <c r="E42" s="298"/>
      <c r="F42" s="277">
        <v>40</v>
      </c>
      <c r="I42" s="10"/>
    </row>
    <row r="43" spans="2:9" s="25" customFormat="1" ht="15" x14ac:dyDescent="0.25">
      <c r="B43" s="275">
        <v>2018</v>
      </c>
      <c r="C43" s="297">
        <v>69087</v>
      </c>
      <c r="D43" s="277">
        <v>122</v>
      </c>
      <c r="E43" s="298"/>
      <c r="F43" s="277">
        <v>36</v>
      </c>
      <c r="I43" s="10"/>
    </row>
    <row r="44" spans="2:9" s="25" customFormat="1" ht="15" x14ac:dyDescent="0.25">
      <c r="B44" s="275">
        <v>2019</v>
      </c>
      <c r="C44" s="297">
        <v>93732</v>
      </c>
      <c r="D44" s="277">
        <v>148</v>
      </c>
      <c r="E44" s="298"/>
      <c r="F44" s="277">
        <v>35</v>
      </c>
      <c r="I44" s="10"/>
    </row>
    <row r="45" spans="2:9" s="25" customFormat="1" ht="15" x14ac:dyDescent="0.25">
      <c r="B45" s="275">
        <v>2020</v>
      </c>
      <c r="C45" s="297">
        <v>14794</v>
      </c>
      <c r="D45" s="277">
        <v>71</v>
      </c>
      <c r="E45" s="298"/>
      <c r="F45" s="277">
        <v>26</v>
      </c>
      <c r="I45" s="10"/>
    </row>
    <row r="46" spans="2:9" s="25" customFormat="1" ht="15" x14ac:dyDescent="0.25">
      <c r="B46" s="275">
        <v>2021</v>
      </c>
      <c r="C46" s="297">
        <v>44170</v>
      </c>
      <c r="D46" s="277">
        <v>134</v>
      </c>
      <c r="E46" s="298"/>
      <c r="F46" s="277">
        <v>13</v>
      </c>
      <c r="I46" s="10"/>
    </row>
    <row r="47" spans="2:9" s="25" customFormat="1" ht="15" x14ac:dyDescent="0.25">
      <c r="B47" s="275">
        <v>2022</v>
      </c>
      <c r="C47" s="297">
        <v>77627</v>
      </c>
      <c r="D47" s="277">
        <v>153</v>
      </c>
      <c r="E47" s="298"/>
      <c r="F47" s="277">
        <v>23</v>
      </c>
      <c r="I47" s="10"/>
    </row>
    <row r="48" spans="2:9" s="25" customFormat="1" ht="15.75" thickBot="1" x14ac:dyDescent="0.3">
      <c r="B48" s="192">
        <v>2023</v>
      </c>
      <c r="C48" s="141">
        <v>81801</v>
      </c>
      <c r="D48" s="197">
        <v>137</v>
      </c>
      <c r="E48" s="289">
        <v>92769</v>
      </c>
      <c r="F48" s="197">
        <v>19</v>
      </c>
      <c r="I48" s="10"/>
    </row>
    <row r="49" spans="1:6" s="25" customFormat="1" ht="15" x14ac:dyDescent="0.25">
      <c r="B49" s="131"/>
      <c r="C49" s="132"/>
      <c r="D49" s="132"/>
      <c r="E49" s="132"/>
      <c r="F49" s="132"/>
    </row>
    <row r="50" spans="1:6" ht="13.5" thickBot="1" x14ac:dyDescent="0.25"/>
    <row r="51" spans="1:6" ht="30.75" thickBot="1" x14ac:dyDescent="0.3">
      <c r="A51" s="117" t="s">
        <v>859</v>
      </c>
      <c r="B51" s="1"/>
      <c r="C51" s="1"/>
    </row>
    <row r="52" spans="1:6" ht="15" x14ac:dyDescent="0.25">
      <c r="A52" s="108" t="s">
        <v>860</v>
      </c>
      <c r="B52" s="1"/>
      <c r="C52" s="1"/>
    </row>
    <row r="53" spans="1:6" ht="30" x14ac:dyDescent="0.25">
      <c r="A53" s="96" t="s">
        <v>861</v>
      </c>
      <c r="B53" s="1"/>
      <c r="C53" s="1"/>
    </row>
    <row r="54" spans="1:6" ht="13.5" thickBot="1" x14ac:dyDescent="0.25"/>
    <row r="55" spans="1:6" ht="15.75" thickBot="1" x14ac:dyDescent="0.3">
      <c r="B55" s="224"/>
      <c r="C55" s="223" t="s">
        <v>823</v>
      </c>
      <c r="D55" s="223" t="s">
        <v>862</v>
      </c>
    </row>
    <row r="56" spans="1:6" ht="15" x14ac:dyDescent="0.25">
      <c r="B56" s="225">
        <v>2007</v>
      </c>
      <c r="C56" s="137">
        <v>57</v>
      </c>
      <c r="D56" s="196">
        <v>429107</v>
      </c>
    </row>
    <row r="57" spans="1:6" ht="15" x14ac:dyDescent="0.25">
      <c r="B57" s="199">
        <v>2008</v>
      </c>
      <c r="C57" s="137">
        <v>52</v>
      </c>
      <c r="D57" s="196">
        <v>360627</v>
      </c>
    </row>
    <row r="58" spans="1:6" ht="15" x14ac:dyDescent="0.25">
      <c r="B58" s="191">
        <v>2009</v>
      </c>
      <c r="C58" s="137">
        <v>45</v>
      </c>
      <c r="D58" s="196">
        <v>307055</v>
      </c>
    </row>
    <row r="59" spans="1:6" ht="15" x14ac:dyDescent="0.25">
      <c r="B59" s="191">
        <v>2010</v>
      </c>
      <c r="C59" s="137">
        <v>36</v>
      </c>
      <c r="D59" s="196">
        <v>262167</v>
      </c>
    </row>
    <row r="60" spans="1:6" ht="15" x14ac:dyDescent="0.25">
      <c r="B60" s="191">
        <v>2011</v>
      </c>
      <c r="C60" s="137">
        <v>38</v>
      </c>
      <c r="D60" s="196">
        <v>258576</v>
      </c>
    </row>
    <row r="61" spans="1:6" ht="15" x14ac:dyDescent="0.25">
      <c r="B61" s="191">
        <v>2012</v>
      </c>
      <c r="C61" s="137">
        <v>41</v>
      </c>
      <c r="D61" s="196">
        <v>239299</v>
      </c>
    </row>
    <row r="62" spans="1:6" ht="15" x14ac:dyDescent="0.25">
      <c r="B62" s="191">
        <v>2013</v>
      </c>
      <c r="C62" s="137">
        <v>14</v>
      </c>
      <c r="D62" s="196">
        <v>116513</v>
      </c>
    </row>
    <row r="63" spans="1:6" ht="15" x14ac:dyDescent="0.25">
      <c r="B63" s="275">
        <v>2014</v>
      </c>
      <c r="C63" s="273">
        <v>15</v>
      </c>
      <c r="D63" s="277">
        <v>143100</v>
      </c>
    </row>
    <row r="64" spans="1:6" ht="15" x14ac:dyDescent="0.25">
      <c r="B64" s="275">
        <v>2015</v>
      </c>
      <c r="C64" s="273">
        <v>19</v>
      </c>
      <c r="D64" s="277">
        <v>194652</v>
      </c>
    </row>
    <row r="65" spans="1:13" ht="15" x14ac:dyDescent="0.25">
      <c r="B65" s="275">
        <v>2016</v>
      </c>
      <c r="C65" s="273">
        <v>19</v>
      </c>
      <c r="D65" s="277">
        <v>152792</v>
      </c>
    </row>
    <row r="66" spans="1:13" ht="15" x14ac:dyDescent="0.25">
      <c r="B66" s="275">
        <v>2017</v>
      </c>
      <c r="C66" s="273">
        <v>17</v>
      </c>
      <c r="D66" s="277">
        <v>57283</v>
      </c>
    </row>
    <row r="67" spans="1:13" ht="15" x14ac:dyDescent="0.25">
      <c r="B67" s="275">
        <v>2018</v>
      </c>
      <c r="C67" s="273">
        <v>16</v>
      </c>
      <c r="D67" s="277">
        <v>92267</v>
      </c>
    </row>
    <row r="68" spans="1:13" ht="15" x14ac:dyDescent="0.25">
      <c r="B68" s="275">
        <v>2019</v>
      </c>
      <c r="C68" s="273"/>
      <c r="D68" s="277"/>
    </row>
    <row r="69" spans="1:13" ht="15" x14ac:dyDescent="0.25">
      <c r="B69" s="275">
        <v>2020</v>
      </c>
      <c r="C69" s="273">
        <v>35</v>
      </c>
      <c r="D69" s="277">
        <v>112137</v>
      </c>
    </row>
    <row r="70" spans="1:13" ht="15" x14ac:dyDescent="0.25">
      <c r="B70" s="275">
        <v>2021</v>
      </c>
      <c r="C70" s="273">
        <v>16</v>
      </c>
      <c r="D70" s="277">
        <v>53214</v>
      </c>
    </row>
    <row r="71" spans="1:13" ht="15" x14ac:dyDescent="0.25">
      <c r="B71" s="275">
        <v>2022</v>
      </c>
      <c r="C71" s="273">
        <v>19</v>
      </c>
      <c r="D71" s="277">
        <v>159623</v>
      </c>
    </row>
    <row r="72" spans="1:13" ht="15.75" thickBot="1" x14ac:dyDescent="0.3">
      <c r="B72" s="192">
        <v>2023</v>
      </c>
      <c r="C72" s="138">
        <v>26</v>
      </c>
      <c r="D72" s="197">
        <v>275287</v>
      </c>
    </row>
    <row r="74" spans="1:13" ht="13.5" thickBot="1" x14ac:dyDescent="0.25"/>
    <row r="75" spans="1:13" ht="30.75" thickBot="1" x14ac:dyDescent="0.3">
      <c r="A75" s="117" t="s">
        <v>816</v>
      </c>
      <c r="B75" s="3"/>
      <c r="C75" s="22"/>
      <c r="D75" s="3"/>
    </row>
    <row r="76" spans="1:13" ht="15" x14ac:dyDescent="0.25">
      <c r="A76" s="108" t="s">
        <v>739</v>
      </c>
      <c r="B76" s="3"/>
      <c r="C76" s="22"/>
      <c r="D76" s="3"/>
    </row>
    <row r="77" spans="1:13" ht="30.75" customHeight="1" thickBot="1" x14ac:dyDescent="0.3">
      <c r="A77" s="96" t="s">
        <v>750</v>
      </c>
      <c r="B77" s="3"/>
      <c r="C77" s="36"/>
      <c r="D77" s="3"/>
    </row>
    <row r="78" spans="1:13" ht="45.75" thickBot="1" x14ac:dyDescent="0.3">
      <c r="B78" s="52"/>
      <c r="C78" s="223" t="s">
        <v>740</v>
      </c>
      <c r="D78" s="223" t="s">
        <v>741</v>
      </c>
      <c r="E78" s="223" t="s">
        <v>742</v>
      </c>
      <c r="F78" s="223" t="s">
        <v>743</v>
      </c>
      <c r="G78" s="223" t="s">
        <v>744</v>
      </c>
      <c r="H78" s="223" t="s">
        <v>745</v>
      </c>
      <c r="I78" s="223" t="s">
        <v>746</v>
      </c>
      <c r="J78" s="223" t="s">
        <v>747</v>
      </c>
      <c r="K78" s="223" t="s">
        <v>748</v>
      </c>
      <c r="L78" s="223" t="s">
        <v>751</v>
      </c>
      <c r="M78" s="223" t="s">
        <v>749</v>
      </c>
    </row>
    <row r="79" spans="1:13" ht="15.75" thickBot="1" x14ac:dyDescent="0.3">
      <c r="B79" s="225">
        <v>2002</v>
      </c>
      <c r="C79" s="137">
        <v>106861</v>
      </c>
      <c r="D79" s="137">
        <v>159073</v>
      </c>
      <c r="E79" s="137">
        <v>98196</v>
      </c>
      <c r="F79" s="137">
        <v>56003</v>
      </c>
      <c r="G79" s="137">
        <v>64337</v>
      </c>
      <c r="H79" s="137">
        <v>292415</v>
      </c>
      <c r="I79" s="137">
        <v>23917</v>
      </c>
      <c r="J79" s="137">
        <v>30860</v>
      </c>
      <c r="K79" s="137">
        <v>174500</v>
      </c>
      <c r="L79" s="137">
        <v>118912</v>
      </c>
      <c r="M79" s="140">
        <v>950574</v>
      </c>
    </row>
    <row r="80" spans="1:13" ht="15.75" thickBot="1" x14ac:dyDescent="0.3">
      <c r="B80" s="225">
        <v>2003</v>
      </c>
      <c r="C80" s="137">
        <v>85570</v>
      </c>
      <c r="D80" s="137">
        <v>145042</v>
      </c>
      <c r="E80" s="137">
        <v>104654</v>
      </c>
      <c r="F80" s="137">
        <v>161458</v>
      </c>
      <c r="G80" s="137">
        <v>130678</v>
      </c>
      <c r="H80" s="137">
        <v>188208</v>
      </c>
      <c r="I80" s="137">
        <v>68012</v>
      </c>
      <c r="J80" s="137">
        <v>169583</v>
      </c>
      <c r="K80" s="137">
        <v>270000</v>
      </c>
      <c r="L80" s="137">
        <v>11475</v>
      </c>
      <c r="M80" s="140">
        <v>1064680</v>
      </c>
    </row>
    <row r="81" spans="1:29" s="3" customFormat="1" ht="15.75" thickBot="1" x14ac:dyDescent="0.3">
      <c r="A81" s="22"/>
      <c r="B81" s="225">
        <v>2004</v>
      </c>
      <c r="C81" s="137">
        <v>52453</v>
      </c>
      <c r="D81" s="137">
        <v>297716</v>
      </c>
      <c r="E81" s="137">
        <v>317428</v>
      </c>
      <c r="F81" s="137">
        <v>113689</v>
      </c>
      <c r="G81" s="137">
        <v>470831</v>
      </c>
      <c r="H81" s="137">
        <v>47687</v>
      </c>
      <c r="I81" s="137">
        <v>330288</v>
      </c>
      <c r="J81" s="137">
        <v>141233</v>
      </c>
      <c r="K81" s="137">
        <v>386200</v>
      </c>
      <c r="L81" s="137">
        <v>27809</v>
      </c>
      <c r="M81" s="140">
        <v>1799134</v>
      </c>
      <c r="N81" s="49"/>
      <c r="O81" s="49"/>
      <c r="P81" s="49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1"/>
      <c r="AC81" s="2"/>
    </row>
    <row r="82" spans="1:29" s="3" customFormat="1" ht="15.75" thickBot="1" x14ac:dyDescent="0.3">
      <c r="A82" s="22"/>
      <c r="B82" s="225">
        <v>2005</v>
      </c>
      <c r="C82" s="137">
        <v>75910</v>
      </c>
      <c r="D82" s="137">
        <v>368126</v>
      </c>
      <c r="E82" s="137">
        <v>417058</v>
      </c>
      <c r="F82" s="137">
        <v>191486</v>
      </c>
      <c r="G82" s="137">
        <v>649310</v>
      </c>
      <c r="H82" s="137">
        <v>63686</v>
      </c>
      <c r="I82" s="137">
        <v>173102</v>
      </c>
      <c r="J82" s="137">
        <v>227923</v>
      </c>
      <c r="K82" s="137">
        <v>344000</v>
      </c>
      <c r="L82" s="137"/>
      <c r="M82" s="140">
        <v>2166601</v>
      </c>
      <c r="V82" s="52"/>
      <c r="W82" s="52"/>
      <c r="X82" s="52"/>
      <c r="Y82" s="52"/>
      <c r="Z82" s="53"/>
      <c r="AA82" s="53"/>
      <c r="AB82" s="52"/>
      <c r="AC82" s="53"/>
    </row>
    <row r="83" spans="1:29" ht="15.75" thickBot="1" x14ac:dyDescent="0.3">
      <c r="B83" s="225">
        <v>2006</v>
      </c>
      <c r="C83" s="137">
        <v>94975</v>
      </c>
      <c r="D83" s="137">
        <v>125238</v>
      </c>
      <c r="E83" s="137">
        <v>318859</v>
      </c>
      <c r="F83" s="137">
        <v>106810</v>
      </c>
      <c r="G83" s="137">
        <v>442822</v>
      </c>
      <c r="H83" s="137">
        <v>87997</v>
      </c>
      <c r="I83" s="137">
        <v>79659</v>
      </c>
      <c r="J83" s="137">
        <v>200881</v>
      </c>
      <c r="K83" s="137">
        <v>336000</v>
      </c>
      <c r="L83" s="137">
        <v>321138</v>
      </c>
      <c r="M83" s="140">
        <v>1778379</v>
      </c>
      <c r="N83" s="10"/>
      <c r="O83" s="10"/>
      <c r="V83" s="50"/>
      <c r="W83" s="50"/>
      <c r="X83" s="50"/>
      <c r="Y83" s="50"/>
      <c r="Z83" s="50"/>
      <c r="AA83" s="2"/>
      <c r="AB83" s="2"/>
      <c r="AC83" s="2"/>
    </row>
    <row r="84" spans="1:29" ht="15.75" thickBot="1" x14ac:dyDescent="0.3">
      <c r="B84" s="225">
        <v>2007</v>
      </c>
      <c r="C84" s="137">
        <v>56889</v>
      </c>
      <c r="D84" s="137">
        <v>47876</v>
      </c>
      <c r="E84" s="137">
        <v>286508</v>
      </c>
      <c r="F84" s="137">
        <v>115142</v>
      </c>
      <c r="G84" s="137">
        <v>427501</v>
      </c>
      <c r="H84" s="137"/>
      <c r="I84" s="137">
        <v>8946</v>
      </c>
      <c r="J84" s="137">
        <v>212116</v>
      </c>
      <c r="K84" s="137"/>
      <c r="L84" s="137">
        <v>456404</v>
      </c>
      <c r="M84" s="140">
        <v>1611382</v>
      </c>
      <c r="N84" s="10"/>
      <c r="O84" s="10"/>
      <c r="V84" s="50"/>
      <c r="W84" s="50"/>
      <c r="X84" s="50"/>
      <c r="Y84" s="50"/>
      <c r="Z84" s="50"/>
      <c r="AA84" s="2"/>
      <c r="AB84" s="2"/>
      <c r="AC84" s="2"/>
    </row>
    <row r="85" spans="1:29" ht="15.75" thickBot="1" x14ac:dyDescent="0.3">
      <c r="B85" s="225">
        <v>2008</v>
      </c>
      <c r="C85" s="137">
        <v>68119</v>
      </c>
      <c r="D85" s="137">
        <v>53116</v>
      </c>
      <c r="E85" s="137">
        <v>231832</v>
      </c>
      <c r="F85" s="137"/>
      <c r="G85" s="137">
        <v>221540</v>
      </c>
      <c r="H85" s="137"/>
      <c r="I85" s="137"/>
      <c r="J85" s="137">
        <v>256166</v>
      </c>
      <c r="K85" s="137"/>
      <c r="L85" s="137">
        <v>345181</v>
      </c>
      <c r="M85" s="140">
        <v>1175954</v>
      </c>
      <c r="N85" s="10"/>
      <c r="O85" s="10"/>
      <c r="V85" s="50"/>
      <c r="W85" s="50"/>
      <c r="X85" s="50"/>
      <c r="Y85" s="50"/>
      <c r="Z85" s="50"/>
      <c r="AA85" s="2"/>
      <c r="AB85" s="2"/>
      <c r="AC85" s="2"/>
    </row>
    <row r="86" spans="1:29" ht="15.75" thickBot="1" x14ac:dyDescent="0.3">
      <c r="B86" s="225">
        <v>2009</v>
      </c>
      <c r="C86" s="137"/>
      <c r="D86" s="137"/>
      <c r="E86" s="137"/>
      <c r="F86" s="137"/>
      <c r="G86" s="137"/>
      <c r="H86" s="137"/>
      <c r="I86" s="137"/>
      <c r="J86" s="137">
        <v>304888</v>
      </c>
      <c r="K86" s="137"/>
      <c r="L86" s="137"/>
      <c r="M86" s="140">
        <v>304888</v>
      </c>
      <c r="N86" s="10"/>
      <c r="O86" s="10"/>
      <c r="V86" s="50"/>
      <c r="W86" s="50"/>
      <c r="X86" s="50"/>
      <c r="Y86" s="50"/>
      <c r="Z86" s="50"/>
      <c r="AA86" s="2"/>
      <c r="AB86" s="2"/>
      <c r="AC86" s="2"/>
    </row>
    <row r="87" spans="1:29" ht="15.75" thickBot="1" x14ac:dyDescent="0.3">
      <c r="B87" s="225">
        <v>2010</v>
      </c>
      <c r="C87" s="137"/>
      <c r="D87" s="137"/>
      <c r="E87" s="137"/>
      <c r="F87" s="137"/>
      <c r="G87" s="137"/>
      <c r="H87" s="137"/>
      <c r="I87" s="137"/>
      <c r="J87" s="137">
        <v>436570</v>
      </c>
      <c r="K87" s="137"/>
      <c r="L87" s="137"/>
      <c r="M87" s="140">
        <v>436570</v>
      </c>
      <c r="N87" s="10"/>
      <c r="O87" s="10"/>
      <c r="V87" s="50"/>
      <c r="W87" s="50"/>
      <c r="X87" s="50"/>
      <c r="Y87" s="50"/>
      <c r="Z87" s="50"/>
      <c r="AA87" s="2"/>
      <c r="AB87" s="2"/>
      <c r="AC87" s="2"/>
    </row>
    <row r="88" spans="1:29" ht="15.75" thickBot="1" x14ac:dyDescent="0.3">
      <c r="B88" s="225">
        <v>2011</v>
      </c>
      <c r="C88" s="137"/>
      <c r="D88" s="137"/>
      <c r="E88" s="137"/>
      <c r="F88" s="137"/>
      <c r="G88" s="137"/>
      <c r="H88" s="137"/>
      <c r="I88" s="137"/>
      <c r="J88" s="137">
        <v>823584</v>
      </c>
      <c r="K88" s="137"/>
      <c r="L88" s="137"/>
      <c r="M88" s="140">
        <v>711509</v>
      </c>
      <c r="N88" s="10"/>
      <c r="O88" s="10"/>
      <c r="V88" s="50"/>
      <c r="W88" s="50"/>
      <c r="X88" s="50"/>
      <c r="Y88" s="50"/>
      <c r="Z88" s="50"/>
      <c r="AA88" s="2"/>
      <c r="AB88" s="2"/>
      <c r="AC88" s="2"/>
    </row>
    <row r="89" spans="1:29" ht="15.75" thickBot="1" x14ac:dyDescent="0.3">
      <c r="B89" s="225">
        <v>2012</v>
      </c>
      <c r="C89" s="137"/>
      <c r="D89" s="137"/>
      <c r="E89" s="137"/>
      <c r="F89" s="137"/>
      <c r="G89" s="137"/>
      <c r="H89" s="137"/>
      <c r="I89" s="137"/>
      <c r="J89" s="137">
        <v>1531759</v>
      </c>
      <c r="K89" s="137"/>
      <c r="L89" s="137"/>
      <c r="M89" s="140"/>
      <c r="N89" s="10"/>
      <c r="O89" s="10"/>
      <c r="V89" s="50"/>
      <c r="W89" s="50"/>
      <c r="X89" s="50"/>
      <c r="Y89" s="50"/>
      <c r="Z89" s="50"/>
      <c r="AA89" s="2"/>
      <c r="AB89" s="2"/>
      <c r="AC89" s="2"/>
    </row>
    <row r="90" spans="1:29" ht="15.75" thickBot="1" x14ac:dyDescent="0.3">
      <c r="B90" s="225">
        <v>2013</v>
      </c>
      <c r="C90" s="137"/>
      <c r="D90" s="137"/>
      <c r="E90" s="137"/>
      <c r="F90" s="137"/>
      <c r="G90" s="137"/>
      <c r="H90" s="137"/>
      <c r="I90" s="137"/>
      <c r="J90" s="137">
        <v>1332573</v>
      </c>
      <c r="K90" s="137"/>
      <c r="L90" s="137"/>
      <c r="M90" s="140"/>
      <c r="N90" s="10"/>
      <c r="O90" s="10"/>
      <c r="V90" s="50"/>
      <c r="W90" s="50"/>
      <c r="X90" s="50"/>
      <c r="Y90" s="50"/>
      <c r="Z90" s="50"/>
      <c r="AA90" s="2"/>
      <c r="AB90" s="2"/>
      <c r="AC90" s="2"/>
    </row>
    <row r="91" spans="1:29" ht="15.75" thickBot="1" x14ac:dyDescent="0.3">
      <c r="B91" s="232">
        <v>2014</v>
      </c>
      <c r="C91" s="273"/>
      <c r="D91" s="273"/>
      <c r="E91" s="273"/>
      <c r="F91" s="273"/>
      <c r="G91" s="273"/>
      <c r="H91" s="273"/>
      <c r="I91" s="273"/>
      <c r="J91" s="273">
        <v>1586951</v>
      </c>
      <c r="K91" s="273"/>
      <c r="L91" s="273"/>
      <c r="M91" s="297"/>
      <c r="N91" s="10"/>
      <c r="O91" s="10"/>
      <c r="V91" s="50"/>
      <c r="W91" s="50"/>
      <c r="X91" s="50"/>
      <c r="Y91" s="50"/>
      <c r="Z91" s="50"/>
      <c r="AA91" s="2"/>
      <c r="AB91" s="2"/>
      <c r="AC91" s="2"/>
    </row>
    <row r="92" spans="1:29" ht="15.75" thickBot="1" x14ac:dyDescent="0.3">
      <c r="B92" s="232">
        <v>2015</v>
      </c>
      <c r="C92" s="273"/>
      <c r="D92" s="273"/>
      <c r="E92" s="273"/>
      <c r="F92" s="273"/>
      <c r="G92" s="273"/>
      <c r="H92" s="273"/>
      <c r="I92" s="273"/>
      <c r="J92" s="273">
        <v>1708768</v>
      </c>
      <c r="K92" s="273"/>
      <c r="L92" s="273"/>
      <c r="M92" s="297"/>
      <c r="N92" s="10"/>
      <c r="O92" s="10"/>
      <c r="V92" s="50"/>
      <c r="W92" s="50"/>
      <c r="X92" s="50"/>
      <c r="Y92" s="50"/>
      <c r="Z92" s="50"/>
      <c r="AA92" s="2"/>
      <c r="AB92" s="2"/>
      <c r="AC92" s="2"/>
    </row>
    <row r="93" spans="1:29" ht="15.75" thickBot="1" x14ac:dyDescent="0.3">
      <c r="B93" s="232">
        <v>2016</v>
      </c>
      <c r="C93" s="273"/>
      <c r="D93" s="273"/>
      <c r="E93" s="273"/>
      <c r="F93" s="273"/>
      <c r="G93" s="273"/>
      <c r="H93" s="273"/>
      <c r="I93" s="273"/>
      <c r="J93" s="273">
        <v>1348458</v>
      </c>
      <c r="K93" s="273"/>
      <c r="L93" s="273"/>
      <c r="M93" s="297"/>
      <c r="N93" s="10"/>
      <c r="O93" s="10"/>
      <c r="V93" s="50"/>
      <c r="W93" s="50"/>
      <c r="X93" s="50"/>
      <c r="Y93" s="50"/>
      <c r="Z93" s="50"/>
      <c r="AA93" s="2"/>
      <c r="AB93" s="2"/>
      <c r="AC93" s="2"/>
    </row>
    <row r="94" spans="1:29" ht="15.75" thickBot="1" x14ac:dyDescent="0.3">
      <c r="B94" s="232">
        <v>2017</v>
      </c>
      <c r="C94" s="138"/>
      <c r="D94" s="138"/>
      <c r="E94" s="138"/>
      <c r="F94" s="138"/>
      <c r="G94" s="138"/>
      <c r="H94" s="138"/>
      <c r="I94" s="138"/>
      <c r="J94" s="138">
        <v>2007645</v>
      </c>
      <c r="K94" s="138"/>
      <c r="L94" s="138"/>
      <c r="M94" s="141"/>
      <c r="N94" s="10"/>
      <c r="O94" s="10"/>
      <c r="V94" s="50"/>
      <c r="W94" s="50"/>
      <c r="X94" s="50"/>
      <c r="Y94" s="50"/>
      <c r="Z94" s="50"/>
      <c r="AA94" s="2"/>
      <c r="AB94" s="2"/>
      <c r="AC94" s="2"/>
    </row>
    <row r="95" spans="1:29" x14ac:dyDescent="0.2">
      <c r="N95" s="10"/>
      <c r="O95" s="10"/>
      <c r="V95" s="50"/>
      <c r="W95" s="50"/>
      <c r="X95" s="50"/>
      <c r="Y95" s="50"/>
      <c r="Z95" s="50"/>
      <c r="AA95" s="2"/>
      <c r="AB95" s="2"/>
      <c r="AC95" s="2"/>
    </row>
    <row r="96" spans="1:29" x14ac:dyDescent="0.2">
      <c r="B96" s="2" t="s">
        <v>61</v>
      </c>
      <c r="N96" s="10"/>
      <c r="O96" s="10"/>
      <c r="V96" s="50"/>
      <c r="W96" s="50"/>
      <c r="X96" s="50"/>
      <c r="Y96" s="50"/>
      <c r="Z96" s="50"/>
      <c r="AA96" s="2"/>
      <c r="AB96" s="2"/>
      <c r="AC96" s="2"/>
    </row>
    <row r="97" spans="1:29" x14ac:dyDescent="0.2">
      <c r="N97" s="10"/>
      <c r="O97" s="10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3.5" thickBot="1" x14ac:dyDescent="0.25">
      <c r="B98" s="2"/>
      <c r="C98" s="50"/>
      <c r="D98" s="50"/>
      <c r="E98" s="50"/>
      <c r="F98" s="51"/>
      <c r="G98" s="2"/>
      <c r="H98" s="2"/>
      <c r="I98" s="50"/>
      <c r="J98" s="50"/>
      <c r="K98" s="50"/>
      <c r="L98" s="50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45.75" thickBot="1" x14ac:dyDescent="0.3">
      <c r="A99" s="117" t="s">
        <v>314</v>
      </c>
      <c r="B99" s="2"/>
      <c r="C99" s="50"/>
      <c r="D99" s="50"/>
      <c r="E99" s="50"/>
      <c r="F99" s="51"/>
      <c r="G99" s="2"/>
      <c r="H99" s="2"/>
      <c r="I99" s="50"/>
      <c r="J99" s="50"/>
      <c r="K99" s="50"/>
      <c r="L99" s="50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" x14ac:dyDescent="0.25">
      <c r="A100" s="108" t="s">
        <v>316</v>
      </c>
      <c r="B100" s="2"/>
      <c r="C100" s="50"/>
      <c r="D100" s="50"/>
      <c r="E100" s="50"/>
      <c r="F100" s="51"/>
      <c r="G100" s="2"/>
      <c r="H100" s="2"/>
      <c r="I100" s="50"/>
      <c r="J100" s="50"/>
      <c r="K100" s="50"/>
      <c r="L100" s="50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30.75" thickBot="1" x14ac:dyDescent="0.3">
      <c r="A101" s="96" t="s">
        <v>315</v>
      </c>
      <c r="B101" s="20"/>
      <c r="C101" s="50"/>
      <c r="D101" s="50"/>
      <c r="E101" s="50"/>
      <c r="F101" s="51"/>
      <c r="G101" s="2"/>
      <c r="H101" s="2"/>
      <c r="I101" s="50"/>
      <c r="J101" s="50"/>
      <c r="K101" s="50"/>
      <c r="L101" s="50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thickBot="1" x14ac:dyDescent="0.3">
      <c r="B102" s="224"/>
      <c r="C102" s="223" t="s">
        <v>317</v>
      </c>
      <c r="D102" s="223" t="s">
        <v>318</v>
      </c>
      <c r="E102" s="50"/>
      <c r="F102" s="51"/>
      <c r="G102" s="2"/>
      <c r="H102" s="2"/>
      <c r="I102" s="50"/>
      <c r="J102" s="50"/>
      <c r="K102" s="50"/>
      <c r="L102" s="50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" x14ac:dyDescent="0.25">
      <c r="B103" s="225">
        <v>2007</v>
      </c>
      <c r="C103" s="137">
        <v>212116</v>
      </c>
      <c r="D103" s="196">
        <v>64683</v>
      </c>
      <c r="E103" s="50"/>
      <c r="F103" s="51"/>
      <c r="G103" s="2"/>
      <c r="H103" s="2"/>
      <c r="I103" s="50"/>
      <c r="J103" s="50"/>
      <c r="K103" s="50"/>
      <c r="L103" s="50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" x14ac:dyDescent="0.25">
      <c r="B104" s="199">
        <v>2008</v>
      </c>
      <c r="C104" s="137">
        <v>256166</v>
      </c>
      <c r="D104" s="196">
        <v>77784</v>
      </c>
      <c r="E104" s="50"/>
      <c r="F104" s="51"/>
      <c r="G104" s="2"/>
      <c r="H104" s="2"/>
      <c r="I104" s="50"/>
      <c r="J104" s="50"/>
      <c r="K104" s="50"/>
      <c r="L104" s="50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" x14ac:dyDescent="0.25">
      <c r="B105" s="191">
        <v>2009</v>
      </c>
      <c r="C105" s="137">
        <v>304888</v>
      </c>
      <c r="D105" s="196">
        <v>83233</v>
      </c>
      <c r="E105" s="50"/>
      <c r="F105" s="51"/>
      <c r="G105" s="2"/>
      <c r="H105" s="2"/>
      <c r="I105" s="50"/>
      <c r="J105" s="50"/>
      <c r="K105" s="50"/>
      <c r="L105" s="50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" x14ac:dyDescent="0.25">
      <c r="B106" s="199">
        <v>2010</v>
      </c>
      <c r="C106" s="137">
        <v>436570</v>
      </c>
      <c r="D106" s="196">
        <v>111636</v>
      </c>
      <c r="E106" s="50"/>
      <c r="F106" s="51"/>
      <c r="G106" s="2"/>
      <c r="H106" s="2"/>
      <c r="I106" s="50"/>
      <c r="J106" s="50"/>
      <c r="K106" s="50"/>
      <c r="L106" s="50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" x14ac:dyDescent="0.25">
      <c r="B107" s="199">
        <v>2011</v>
      </c>
      <c r="C107" s="137">
        <v>823584</v>
      </c>
      <c r="D107" s="196">
        <v>175274</v>
      </c>
      <c r="E107" s="50"/>
      <c r="F107" s="51"/>
      <c r="G107" s="2"/>
      <c r="H107" s="2"/>
      <c r="I107" s="50"/>
      <c r="J107" s="50"/>
      <c r="K107" s="50"/>
      <c r="L107" s="50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" x14ac:dyDescent="0.25">
      <c r="B108" s="199">
        <v>2012</v>
      </c>
      <c r="C108" s="137">
        <v>1531759</v>
      </c>
      <c r="D108" s="196">
        <v>266515</v>
      </c>
      <c r="E108" s="50"/>
      <c r="F108" s="51"/>
      <c r="G108" s="2"/>
      <c r="H108" s="2"/>
      <c r="I108" s="50"/>
      <c r="J108" s="50"/>
      <c r="K108" s="50"/>
      <c r="L108" s="50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" x14ac:dyDescent="0.25">
      <c r="B109" s="199">
        <v>2013</v>
      </c>
      <c r="C109" s="137">
        <v>1332573</v>
      </c>
      <c r="D109" s="196">
        <v>226569</v>
      </c>
      <c r="E109" s="50"/>
      <c r="F109" s="51"/>
      <c r="G109" s="2"/>
      <c r="H109" s="2"/>
      <c r="I109" s="50"/>
      <c r="J109" s="50"/>
      <c r="K109" s="50"/>
      <c r="L109" s="5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" x14ac:dyDescent="0.25">
      <c r="B110" s="299">
        <v>2014</v>
      </c>
      <c r="C110" s="273">
        <v>1586951</v>
      </c>
      <c r="D110" s="277">
        <v>245297</v>
      </c>
      <c r="E110" s="50"/>
      <c r="F110" s="51"/>
      <c r="G110" s="2"/>
      <c r="H110" s="2"/>
      <c r="I110" s="50"/>
      <c r="J110" s="50"/>
      <c r="K110" s="50"/>
      <c r="L110" s="5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" x14ac:dyDescent="0.25">
      <c r="B111" s="299">
        <v>2015</v>
      </c>
      <c r="C111" s="273">
        <v>1708768</v>
      </c>
      <c r="D111" s="277">
        <v>253217</v>
      </c>
      <c r="E111" s="50"/>
      <c r="F111" s="51"/>
      <c r="G111" s="2"/>
      <c r="H111" s="2"/>
      <c r="I111" s="50"/>
      <c r="J111" s="50"/>
      <c r="K111" s="50"/>
      <c r="L111" s="5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" x14ac:dyDescent="0.25">
      <c r="B112" s="299">
        <v>2016</v>
      </c>
      <c r="C112" s="273">
        <v>1348458</v>
      </c>
      <c r="D112" s="277">
        <v>253994</v>
      </c>
      <c r="E112" s="50"/>
      <c r="F112" s="51"/>
      <c r="G112" s="2"/>
      <c r="H112" s="2"/>
      <c r="I112" s="50"/>
      <c r="J112" s="50"/>
      <c r="K112" s="50"/>
      <c r="L112" s="5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thickBot="1" x14ac:dyDescent="0.3">
      <c r="B113" s="258">
        <v>2017</v>
      </c>
      <c r="C113" s="138">
        <v>2007645</v>
      </c>
      <c r="D113" s="197">
        <v>323730</v>
      </c>
      <c r="E113" s="50"/>
      <c r="F113" s="51"/>
      <c r="G113" s="2"/>
      <c r="H113" s="2"/>
      <c r="I113" s="50"/>
      <c r="J113" s="50"/>
      <c r="K113" s="50"/>
      <c r="L113" s="5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">
      <c r="E114" s="50"/>
      <c r="F114" s="51"/>
      <c r="G114" s="2"/>
      <c r="H114" s="2"/>
      <c r="I114" s="50"/>
      <c r="J114" s="50"/>
      <c r="K114" s="50"/>
      <c r="L114" s="5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3.5" thickBot="1" x14ac:dyDescent="0.25">
      <c r="F115" s="51"/>
      <c r="G115" s="2"/>
      <c r="H115" s="2"/>
      <c r="I115" s="50"/>
      <c r="J115" s="50"/>
      <c r="K115" s="50"/>
      <c r="L115" s="50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30.75" thickBot="1" x14ac:dyDescent="0.3">
      <c r="A116" s="117" t="s">
        <v>808</v>
      </c>
      <c r="B116" s="52"/>
      <c r="C116" s="66"/>
      <c r="D116" s="66"/>
      <c r="E116" s="66"/>
      <c r="F116" s="51"/>
      <c r="G116" s="2"/>
      <c r="H116" s="2"/>
      <c r="I116" s="50"/>
      <c r="J116" s="50"/>
      <c r="K116" s="50"/>
      <c r="L116" s="50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" x14ac:dyDescent="0.25">
      <c r="A117" s="108" t="s">
        <v>809</v>
      </c>
      <c r="E117" s="50"/>
      <c r="F117" s="51"/>
      <c r="G117" s="2"/>
      <c r="H117" s="2"/>
      <c r="I117" s="50"/>
      <c r="J117" s="50"/>
      <c r="K117" s="50"/>
      <c r="L117" s="50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45.75" thickBot="1" x14ac:dyDescent="0.3">
      <c r="A118" s="96" t="s">
        <v>912</v>
      </c>
      <c r="E118" s="50"/>
      <c r="F118" s="52"/>
      <c r="G118" s="66"/>
      <c r="H118" s="66"/>
      <c r="I118" s="52"/>
      <c r="J118" s="52"/>
      <c r="K118" s="52"/>
      <c r="L118" s="52"/>
    </row>
    <row r="119" spans="1:29" ht="15.75" thickBot="1" x14ac:dyDescent="0.3">
      <c r="B119" s="2"/>
      <c r="C119" s="223" t="s">
        <v>810</v>
      </c>
      <c r="D119" s="223" t="s">
        <v>811</v>
      </c>
      <c r="E119" s="50"/>
      <c r="G119" s="10"/>
      <c r="H119" s="10"/>
    </row>
    <row r="120" spans="1:29" ht="15" x14ac:dyDescent="0.25">
      <c r="B120" s="225">
        <v>2000</v>
      </c>
      <c r="C120" s="164">
        <v>68</v>
      </c>
      <c r="D120" s="196">
        <v>4141</v>
      </c>
      <c r="E120" s="52"/>
      <c r="G120" s="10"/>
      <c r="H120" s="10"/>
    </row>
    <row r="121" spans="1:29" ht="15" x14ac:dyDescent="0.25">
      <c r="B121" s="191">
        <v>2001</v>
      </c>
      <c r="C121" s="137">
        <v>70</v>
      </c>
      <c r="D121" s="196">
        <v>4352</v>
      </c>
      <c r="G121" s="10"/>
      <c r="H121" s="10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9" s="3" customFormat="1" ht="15" x14ac:dyDescent="0.25">
      <c r="A122" s="25"/>
      <c r="B122" s="191">
        <v>2002</v>
      </c>
      <c r="C122" s="137">
        <v>80</v>
      </c>
      <c r="D122" s="196">
        <v>4694</v>
      </c>
      <c r="E122"/>
      <c r="K122"/>
      <c r="L122"/>
      <c r="M122"/>
      <c r="N122"/>
      <c r="O122"/>
      <c r="P122"/>
      <c r="Q122"/>
      <c r="R122"/>
      <c r="S122"/>
      <c r="T122"/>
    </row>
    <row r="123" spans="1:29" ht="15" x14ac:dyDescent="0.25">
      <c r="B123" s="191">
        <v>2003</v>
      </c>
      <c r="C123" s="137">
        <v>82</v>
      </c>
      <c r="D123" s="196">
        <v>4992</v>
      </c>
    </row>
    <row r="124" spans="1:29" ht="15" x14ac:dyDescent="0.25">
      <c r="A124" s="22"/>
      <c r="B124" s="191">
        <v>2004</v>
      </c>
      <c r="C124" s="137">
        <v>82</v>
      </c>
      <c r="D124" s="196">
        <v>5938</v>
      </c>
      <c r="E124" s="3"/>
    </row>
    <row r="125" spans="1:29" ht="15" x14ac:dyDescent="0.25">
      <c r="B125" s="191">
        <v>2005</v>
      </c>
      <c r="C125" s="137">
        <v>86</v>
      </c>
      <c r="D125" s="196">
        <v>6310</v>
      </c>
    </row>
    <row r="126" spans="1:29" ht="15" x14ac:dyDescent="0.25">
      <c r="B126" s="191">
        <v>2006</v>
      </c>
      <c r="C126" s="137">
        <v>80</v>
      </c>
      <c r="D126" s="196">
        <v>6702</v>
      </c>
    </row>
    <row r="127" spans="1:29" ht="15" x14ac:dyDescent="0.25">
      <c r="B127" s="191">
        <v>2007</v>
      </c>
      <c r="C127" s="137">
        <v>79</v>
      </c>
      <c r="D127" s="196">
        <v>7614</v>
      </c>
    </row>
    <row r="128" spans="1:29" ht="15" x14ac:dyDescent="0.25">
      <c r="B128" s="191">
        <v>2008</v>
      </c>
      <c r="C128" s="137">
        <v>79</v>
      </c>
      <c r="D128" s="196">
        <v>7830</v>
      </c>
    </row>
    <row r="129" spans="1:20" ht="15" x14ac:dyDescent="0.25">
      <c r="B129" s="191">
        <v>2009</v>
      </c>
      <c r="C129" s="137">
        <v>85</v>
      </c>
      <c r="D129" s="196">
        <v>8895</v>
      </c>
    </row>
    <row r="130" spans="1:20" ht="15" x14ac:dyDescent="0.25">
      <c r="B130" s="191">
        <v>2010</v>
      </c>
      <c r="C130" s="137">
        <v>87</v>
      </c>
      <c r="D130" s="196">
        <v>9197</v>
      </c>
    </row>
    <row r="131" spans="1:20" ht="15" x14ac:dyDescent="0.25">
      <c r="B131" s="191">
        <v>2011</v>
      </c>
      <c r="C131" s="137">
        <v>89</v>
      </c>
      <c r="D131" s="196">
        <v>7350</v>
      </c>
    </row>
    <row r="132" spans="1:20" ht="15" x14ac:dyDescent="0.25">
      <c r="B132" s="191">
        <v>2012</v>
      </c>
      <c r="C132" s="137">
        <v>116</v>
      </c>
      <c r="D132" s="196">
        <v>9143</v>
      </c>
    </row>
    <row r="133" spans="1:20" ht="15" x14ac:dyDescent="0.25">
      <c r="B133" s="191">
        <v>2013</v>
      </c>
      <c r="C133" s="137">
        <v>117</v>
      </c>
      <c r="D133" s="196">
        <v>9233</v>
      </c>
    </row>
    <row r="134" spans="1:20" ht="15" x14ac:dyDescent="0.25">
      <c r="B134" s="275">
        <v>2014</v>
      </c>
      <c r="C134" s="273">
        <v>161</v>
      </c>
      <c r="D134" s="277">
        <v>10490</v>
      </c>
    </row>
    <row r="135" spans="1:20" ht="15" x14ac:dyDescent="0.25">
      <c r="B135" s="275">
        <v>2015</v>
      </c>
      <c r="C135" s="273">
        <v>217</v>
      </c>
      <c r="D135" s="277">
        <v>11742</v>
      </c>
    </row>
    <row r="136" spans="1:20" ht="15" x14ac:dyDescent="0.25">
      <c r="B136" s="275">
        <v>2016</v>
      </c>
      <c r="C136" s="273">
        <v>252</v>
      </c>
      <c r="D136" s="277">
        <v>13329</v>
      </c>
    </row>
    <row r="137" spans="1:20" ht="15" x14ac:dyDescent="0.25">
      <c r="B137" s="275">
        <v>2017</v>
      </c>
      <c r="C137" s="273">
        <v>278</v>
      </c>
      <c r="D137" s="277">
        <v>14747</v>
      </c>
    </row>
    <row r="138" spans="1:20" ht="15.75" thickBot="1" x14ac:dyDescent="0.3">
      <c r="B138" s="192">
        <v>2019</v>
      </c>
      <c r="C138" s="138">
        <v>316</v>
      </c>
      <c r="D138" s="197">
        <v>16438</v>
      </c>
      <c r="Q138" s="3"/>
      <c r="R138" s="3"/>
      <c r="S138" s="3"/>
      <c r="T138" s="3"/>
    </row>
    <row r="139" spans="1:20" ht="13.5" thickBot="1" x14ac:dyDescent="0.25"/>
    <row r="140" spans="1:20" ht="30.75" thickBot="1" x14ac:dyDescent="0.3">
      <c r="A140" s="117" t="s">
        <v>58</v>
      </c>
      <c r="B140" s="7"/>
      <c r="C140" s="7"/>
      <c r="D140" s="7"/>
      <c r="E140" s="7"/>
      <c r="F140" s="7"/>
      <c r="G140" s="7"/>
      <c r="H140" s="7"/>
      <c r="I140" s="7"/>
      <c r="J140" s="7"/>
    </row>
    <row r="141" spans="1:20" ht="30" x14ac:dyDescent="0.25">
      <c r="A141" s="108" t="s">
        <v>2</v>
      </c>
      <c r="B141" s="7"/>
      <c r="C141" s="7"/>
      <c r="D141" s="7"/>
      <c r="E141" s="7"/>
      <c r="F141" s="7"/>
      <c r="G141" s="7"/>
      <c r="H141" s="7"/>
      <c r="I141" s="7"/>
      <c r="J141" s="7"/>
    </row>
    <row r="142" spans="1:20" ht="30.75" thickBot="1" x14ac:dyDescent="0.3">
      <c r="A142" s="96" t="s">
        <v>71</v>
      </c>
      <c r="C142" s="25"/>
      <c r="E142" s="20"/>
      <c r="F142" s="20"/>
      <c r="G142" s="20"/>
      <c r="H142" s="20"/>
      <c r="I142" s="20"/>
      <c r="J142" s="20"/>
    </row>
    <row r="143" spans="1:20" ht="30.75" thickBot="1" x14ac:dyDescent="0.3">
      <c r="C143" s="223" t="s">
        <v>231</v>
      </c>
      <c r="D143" s="223" t="s">
        <v>232</v>
      </c>
      <c r="E143" s="223" t="s">
        <v>235</v>
      </c>
      <c r="F143" s="223" t="s">
        <v>236</v>
      </c>
    </row>
    <row r="144" spans="1:20" ht="15" x14ac:dyDescent="0.25">
      <c r="B144" s="225">
        <v>2005</v>
      </c>
      <c r="C144" s="137">
        <v>73.25</v>
      </c>
      <c r="D144" s="137">
        <v>5507.833333333333</v>
      </c>
      <c r="E144" s="137">
        <v>2.1191666666666671</v>
      </c>
      <c r="F144" s="140">
        <v>853.66666666666663</v>
      </c>
    </row>
    <row r="145" spans="1:20" ht="15" x14ac:dyDescent="0.25">
      <c r="B145" s="191">
        <v>2006</v>
      </c>
      <c r="C145" s="137">
        <v>80.166666666666671</v>
      </c>
      <c r="D145" s="137">
        <v>6301.166666666667</v>
      </c>
      <c r="E145" s="137">
        <v>1.8708333333333336</v>
      </c>
      <c r="F145" s="140">
        <v>1159.4166666666667</v>
      </c>
    </row>
    <row r="146" spans="1:20" ht="15" x14ac:dyDescent="0.25">
      <c r="B146" s="191">
        <v>2007</v>
      </c>
      <c r="C146" s="137">
        <v>90.333333333333329</v>
      </c>
      <c r="D146" s="137">
        <v>7075.666666666667</v>
      </c>
      <c r="E146" s="137">
        <v>1.7666666666666666</v>
      </c>
      <c r="F146" s="140">
        <v>1192.1666666666667</v>
      </c>
    </row>
    <row r="147" spans="1:20" s="7" customFormat="1" ht="15" x14ac:dyDescent="0.25">
      <c r="A147" s="25"/>
      <c r="B147" s="191">
        <v>2008</v>
      </c>
      <c r="C147" s="137">
        <v>79</v>
      </c>
      <c r="D147" s="137">
        <v>7712.083333333333</v>
      </c>
      <c r="E147" s="137">
        <v>1.7775000000000001</v>
      </c>
      <c r="F147" s="140">
        <v>1229.8333333333333</v>
      </c>
      <c r="G147"/>
      <c r="H147"/>
      <c r="I147"/>
      <c r="J147"/>
      <c r="Q147"/>
      <c r="R147"/>
      <c r="S147"/>
      <c r="T147"/>
    </row>
    <row r="148" spans="1:20" ht="15" x14ac:dyDescent="0.25">
      <c r="B148" s="191">
        <v>2009</v>
      </c>
      <c r="C148" s="137">
        <v>89.25</v>
      </c>
      <c r="D148" s="137">
        <v>8585.9166666666661</v>
      </c>
      <c r="E148" s="137">
        <v>1.8808333333333331</v>
      </c>
      <c r="F148" s="140">
        <v>1161.75</v>
      </c>
    </row>
    <row r="149" spans="1:20" ht="15" x14ac:dyDescent="0.25">
      <c r="B149" s="191">
        <v>2010</v>
      </c>
      <c r="C149" s="137">
        <v>89.666666666666671</v>
      </c>
      <c r="D149" s="137">
        <v>9086.4166666666661</v>
      </c>
      <c r="E149" s="137">
        <v>1.8358333333333332</v>
      </c>
      <c r="F149" s="140">
        <v>1159</v>
      </c>
    </row>
    <row r="150" spans="1:20" ht="15" x14ac:dyDescent="0.25">
      <c r="B150" s="191">
        <v>2011</v>
      </c>
      <c r="C150" s="137">
        <v>94.333333333333329</v>
      </c>
      <c r="D150" s="137">
        <v>9308.8333333333339</v>
      </c>
      <c r="E150" s="137">
        <v>1.8808333333333334</v>
      </c>
      <c r="F150" s="140">
        <v>1245.3333333333333</v>
      </c>
      <c r="G150" s="80"/>
      <c r="H150" s="41"/>
      <c r="I150" s="10"/>
      <c r="J150" s="41"/>
    </row>
    <row r="151" spans="1:20" ht="15" x14ac:dyDescent="0.25">
      <c r="B151" s="191">
        <v>2012</v>
      </c>
      <c r="C151" s="137">
        <v>107.83333333333333</v>
      </c>
      <c r="D151" s="137">
        <v>9377.5833333333339</v>
      </c>
      <c r="E151" s="137">
        <v>1.9008333333333332</v>
      </c>
      <c r="F151" s="140">
        <v>1180.0833333333333</v>
      </c>
      <c r="G151" s="10"/>
      <c r="H151" s="10"/>
      <c r="I151" s="10"/>
      <c r="J151" s="10"/>
    </row>
    <row r="152" spans="1:20" ht="15" x14ac:dyDescent="0.25">
      <c r="B152" s="191">
        <v>2013</v>
      </c>
      <c r="C152" s="137">
        <v>115.41666666666667</v>
      </c>
      <c r="D152" s="137">
        <v>9597.75</v>
      </c>
      <c r="E152" s="137">
        <v>2.0333333333333332</v>
      </c>
      <c r="F152" s="140">
        <v>1155.9166666666667</v>
      </c>
      <c r="G152" s="10"/>
      <c r="H152" s="10"/>
      <c r="I152" s="10"/>
      <c r="J152" s="10"/>
    </row>
    <row r="153" spans="1:20" ht="15" x14ac:dyDescent="0.25">
      <c r="B153" s="191">
        <v>2014</v>
      </c>
      <c r="C153" s="137">
        <v>112.66666666666667</v>
      </c>
      <c r="D153" s="137">
        <v>9664.1666666666661</v>
      </c>
      <c r="E153" s="137">
        <v>2.0483333333333333</v>
      </c>
      <c r="F153" s="140">
        <v>1219.5</v>
      </c>
    </row>
    <row r="154" spans="1:20" ht="15" x14ac:dyDescent="0.25">
      <c r="B154" s="191">
        <v>2015</v>
      </c>
      <c r="C154" s="137">
        <v>103.08333333333333</v>
      </c>
      <c r="D154" s="137">
        <v>9733.25</v>
      </c>
      <c r="E154" s="137">
        <v>2.0191666666666666</v>
      </c>
      <c r="F154" s="140">
        <v>1227</v>
      </c>
    </row>
    <row r="155" spans="1:20" ht="15" x14ac:dyDescent="0.25">
      <c r="B155" s="191">
        <v>2016</v>
      </c>
      <c r="C155" s="137">
        <v>99.916666666666671</v>
      </c>
      <c r="D155" s="137">
        <v>9946.4166666666661</v>
      </c>
      <c r="E155" s="137">
        <v>1.9933333333333334</v>
      </c>
      <c r="F155" s="140">
        <v>1306.1666666666667</v>
      </c>
    </row>
    <row r="156" spans="1:20" ht="15" x14ac:dyDescent="0.25">
      <c r="B156" s="191">
        <v>2017</v>
      </c>
      <c r="C156" s="137">
        <v>95.5</v>
      </c>
      <c r="D156" s="137">
        <v>10252.5</v>
      </c>
      <c r="E156" s="137">
        <v>1.8508333333333331</v>
      </c>
      <c r="F156" s="140">
        <v>1379.8333333333333</v>
      </c>
    </row>
    <row r="157" spans="1:20" ht="15" x14ac:dyDescent="0.25">
      <c r="B157" s="191">
        <v>2018</v>
      </c>
      <c r="C157" s="137">
        <v>105.66666666666667</v>
      </c>
      <c r="D157" s="137">
        <v>11208.5</v>
      </c>
      <c r="E157" s="137">
        <v>1.8983333333333328</v>
      </c>
      <c r="F157" s="140">
        <v>1510.75</v>
      </c>
    </row>
    <row r="158" spans="1:20" ht="15" x14ac:dyDescent="0.25">
      <c r="B158" s="191">
        <v>2019</v>
      </c>
      <c r="C158" s="137">
        <v>113.58333333333333</v>
      </c>
      <c r="D158" s="137">
        <v>11615.75</v>
      </c>
      <c r="E158" s="137">
        <v>1.9725000000000001</v>
      </c>
      <c r="F158" s="140">
        <v>1603.25</v>
      </c>
    </row>
    <row r="159" spans="1:20" ht="15" x14ac:dyDescent="0.25">
      <c r="B159" s="191">
        <v>2020</v>
      </c>
      <c r="C159" s="273">
        <v>73.5</v>
      </c>
      <c r="D159" s="273">
        <v>8766.4</v>
      </c>
      <c r="E159" s="273">
        <v>1.7260000000000002</v>
      </c>
      <c r="F159" s="297">
        <v>978.6</v>
      </c>
    </row>
    <row r="160" spans="1:20" ht="15" x14ac:dyDescent="0.25">
      <c r="B160" s="191">
        <v>2021</v>
      </c>
      <c r="C160" s="273">
        <v>99.916666666666671</v>
      </c>
      <c r="D160" s="273">
        <v>10456.75</v>
      </c>
      <c r="E160" s="273">
        <v>2.0275000000000003</v>
      </c>
      <c r="F160" s="297">
        <v>1239.8333333333333</v>
      </c>
    </row>
    <row r="161" spans="1:7" ht="15" x14ac:dyDescent="0.25">
      <c r="B161" s="191">
        <v>2022</v>
      </c>
      <c r="C161" s="273">
        <v>118.91666666666667</v>
      </c>
      <c r="D161" s="273">
        <v>12548.833333333334</v>
      </c>
      <c r="E161" s="273">
        <v>2.1850000000000001</v>
      </c>
      <c r="F161" s="297">
        <v>1842.5833333333333</v>
      </c>
    </row>
    <row r="162" spans="1:7" ht="15.75" thickBot="1" x14ac:dyDescent="0.3">
      <c r="B162" s="192">
        <v>2023</v>
      </c>
      <c r="C162" s="138">
        <v>139.91666666666666</v>
      </c>
      <c r="D162" s="138">
        <v>13427.583333333334</v>
      </c>
      <c r="E162" s="138">
        <v>2.1758333333333333</v>
      </c>
      <c r="F162" s="141">
        <v>2160.8333333333335</v>
      </c>
    </row>
    <row r="163" spans="1:7" x14ac:dyDescent="0.2">
      <c r="B163" s="295"/>
    </row>
    <row r="164" spans="1:7" ht="13.5" thickBot="1" x14ac:dyDescent="0.25"/>
    <row r="165" spans="1:7" ht="30.75" thickBot="1" x14ac:dyDescent="0.3">
      <c r="A165" s="117" t="s">
        <v>779</v>
      </c>
    </row>
    <row r="166" spans="1:7" ht="15" x14ac:dyDescent="0.25">
      <c r="A166" s="108" t="s">
        <v>366</v>
      </c>
    </row>
    <row r="167" spans="1:7" ht="30.75" thickBot="1" x14ac:dyDescent="0.3">
      <c r="A167" s="96" t="s">
        <v>71</v>
      </c>
    </row>
    <row r="168" spans="1:7" ht="14.25" thickBot="1" x14ac:dyDescent="0.3">
      <c r="C168" s="376" t="s">
        <v>227</v>
      </c>
      <c r="D168" s="377"/>
      <c r="E168" s="375"/>
    </row>
    <row r="169" spans="1:7" ht="30.75" thickBot="1" x14ac:dyDescent="0.3">
      <c r="A169" s="22"/>
      <c r="B169" s="3"/>
      <c r="C169" s="223" t="s">
        <v>135</v>
      </c>
      <c r="D169" s="223" t="s">
        <v>228</v>
      </c>
      <c r="E169" s="223" t="s">
        <v>229</v>
      </c>
    </row>
    <row r="170" spans="1:7" ht="15" x14ac:dyDescent="0.25">
      <c r="B170" s="225">
        <v>2005</v>
      </c>
      <c r="C170" s="137">
        <v>456494</v>
      </c>
      <c r="D170" s="137">
        <v>268079</v>
      </c>
      <c r="E170" s="140">
        <v>188415</v>
      </c>
      <c r="F170" s="10"/>
      <c r="G170" s="10"/>
    </row>
    <row r="171" spans="1:7" ht="15" x14ac:dyDescent="0.25">
      <c r="B171" s="191">
        <v>2006</v>
      </c>
      <c r="C171" s="137">
        <v>672681</v>
      </c>
      <c r="D171" s="137">
        <v>403139</v>
      </c>
      <c r="E171" s="140">
        <v>269542</v>
      </c>
      <c r="F171" s="10"/>
      <c r="G171" s="10"/>
    </row>
    <row r="172" spans="1:7" ht="15" x14ac:dyDescent="0.25">
      <c r="B172" s="191">
        <v>2007</v>
      </c>
      <c r="C172" s="137">
        <v>719471</v>
      </c>
      <c r="D172" s="137">
        <v>437766</v>
      </c>
      <c r="E172" s="140">
        <v>281705</v>
      </c>
      <c r="F172" s="10"/>
      <c r="G172" s="10"/>
    </row>
    <row r="173" spans="1:7" ht="15" x14ac:dyDescent="0.25">
      <c r="B173" s="191">
        <v>2008</v>
      </c>
      <c r="C173" s="137">
        <v>779848</v>
      </c>
      <c r="D173" s="137">
        <v>470820</v>
      </c>
      <c r="E173" s="140">
        <v>309028</v>
      </c>
      <c r="F173" s="10"/>
      <c r="G173" s="10"/>
    </row>
    <row r="174" spans="1:7" ht="15" x14ac:dyDescent="0.25">
      <c r="B174" s="191">
        <v>2009</v>
      </c>
      <c r="C174" s="137">
        <v>746350</v>
      </c>
      <c r="D174" s="137">
        <v>440383</v>
      </c>
      <c r="E174" s="140">
        <v>305967</v>
      </c>
      <c r="F174" s="10"/>
      <c r="G174" s="10"/>
    </row>
    <row r="175" spans="1:7" ht="15" x14ac:dyDescent="0.25">
      <c r="B175" s="191">
        <v>2010</v>
      </c>
      <c r="C175" s="137">
        <v>862599</v>
      </c>
      <c r="D175" s="137">
        <v>460178</v>
      </c>
      <c r="E175" s="140">
        <v>402421</v>
      </c>
      <c r="F175" s="10"/>
      <c r="G175" s="10"/>
    </row>
    <row r="176" spans="1:7" ht="15" x14ac:dyDescent="0.25">
      <c r="B176" s="191">
        <v>2011</v>
      </c>
      <c r="C176" s="137">
        <v>918416</v>
      </c>
      <c r="D176" s="137">
        <v>449108</v>
      </c>
      <c r="E176" s="140">
        <v>469308</v>
      </c>
      <c r="F176" s="10"/>
      <c r="G176" s="10"/>
    </row>
    <row r="177" spans="1:10" ht="15" x14ac:dyDescent="0.25">
      <c r="A177" s="45"/>
      <c r="B177" s="191">
        <v>2012</v>
      </c>
      <c r="C177" s="137">
        <v>947713</v>
      </c>
      <c r="D177" s="137">
        <v>455563</v>
      </c>
      <c r="E177" s="140">
        <v>492150</v>
      </c>
      <c r="F177" s="10"/>
      <c r="G177" s="10"/>
      <c r="H177" s="10"/>
      <c r="I177" s="7"/>
      <c r="J177" s="7"/>
    </row>
    <row r="178" spans="1:10" s="3" customFormat="1" ht="15" x14ac:dyDescent="0.25">
      <c r="A178" s="25"/>
      <c r="B178" s="191">
        <v>2013</v>
      </c>
      <c r="C178" s="137">
        <v>966291</v>
      </c>
      <c r="D178" s="137">
        <v>441987</v>
      </c>
      <c r="E178" s="140">
        <v>524304</v>
      </c>
      <c r="F178" s="10"/>
      <c r="G178" s="10"/>
      <c r="H178"/>
      <c r="I178"/>
      <c r="J178"/>
    </row>
    <row r="179" spans="1:10" s="3" customFormat="1" ht="15" x14ac:dyDescent="0.25">
      <c r="A179" s="25"/>
      <c r="B179" s="191">
        <v>2014</v>
      </c>
      <c r="C179" s="137">
        <v>1034126</v>
      </c>
      <c r="D179" s="137">
        <v>472146</v>
      </c>
      <c r="E179" s="140">
        <v>561980</v>
      </c>
      <c r="F179" s="10"/>
      <c r="G179" s="10"/>
      <c r="H179"/>
      <c r="I179"/>
      <c r="J179"/>
    </row>
    <row r="180" spans="1:10" s="3" customFormat="1" ht="15" x14ac:dyDescent="0.25">
      <c r="A180" s="25"/>
      <c r="B180" s="191">
        <v>2015</v>
      </c>
      <c r="C180" s="137">
        <v>1105467</v>
      </c>
      <c r="D180" s="137">
        <v>524472</v>
      </c>
      <c r="E180" s="140">
        <v>580995</v>
      </c>
      <c r="F180" s="10"/>
      <c r="G180" s="10"/>
      <c r="H180"/>
      <c r="I180"/>
      <c r="J180"/>
    </row>
    <row r="181" spans="1:10" s="3" customFormat="1" ht="15" x14ac:dyDescent="0.25">
      <c r="A181" s="25"/>
      <c r="B181" s="191">
        <v>2016</v>
      </c>
      <c r="C181" s="137">
        <v>1194303</v>
      </c>
      <c r="D181" s="137">
        <v>517985</v>
      </c>
      <c r="E181" s="140">
        <v>676318</v>
      </c>
      <c r="F181" s="10"/>
      <c r="G181" s="10"/>
      <c r="H181"/>
      <c r="I181"/>
      <c r="J181"/>
    </row>
    <row r="182" spans="1:10" s="3" customFormat="1" ht="15" x14ac:dyDescent="0.25">
      <c r="A182" s="25"/>
      <c r="B182" s="191">
        <v>2017</v>
      </c>
      <c r="C182" s="137">
        <v>1339808</v>
      </c>
      <c r="D182" s="137">
        <v>511623</v>
      </c>
      <c r="E182" s="140">
        <v>828185</v>
      </c>
      <c r="F182" s="10"/>
      <c r="G182" s="10"/>
      <c r="H182"/>
      <c r="I182"/>
      <c r="J182"/>
    </row>
    <row r="183" spans="1:10" s="3" customFormat="1" ht="15" x14ac:dyDescent="0.25">
      <c r="A183" s="25"/>
      <c r="B183" s="191">
        <v>2018</v>
      </c>
      <c r="C183" s="137">
        <v>1395018</v>
      </c>
      <c r="D183" s="137">
        <v>522584</v>
      </c>
      <c r="E183" s="140">
        <v>872434</v>
      </c>
      <c r="F183" s="10"/>
      <c r="G183" s="10"/>
      <c r="H183"/>
      <c r="I183"/>
      <c r="J183"/>
    </row>
    <row r="184" spans="1:10" s="3" customFormat="1" ht="15" x14ac:dyDescent="0.25">
      <c r="A184" s="25"/>
      <c r="B184" s="191">
        <v>2019</v>
      </c>
      <c r="C184" s="137">
        <v>1413227</v>
      </c>
      <c r="D184" s="137">
        <v>539295</v>
      </c>
      <c r="E184" s="140">
        <v>873932</v>
      </c>
      <c r="F184" s="10"/>
      <c r="G184" s="10"/>
      <c r="H184"/>
      <c r="I184"/>
      <c r="J184"/>
    </row>
    <row r="185" spans="1:10" s="3" customFormat="1" ht="15" x14ac:dyDescent="0.25">
      <c r="A185" s="25"/>
      <c r="B185" s="191">
        <v>2020</v>
      </c>
      <c r="C185" s="273">
        <v>444869</v>
      </c>
      <c r="D185" s="273">
        <v>241841</v>
      </c>
      <c r="E185" s="297">
        <v>203028</v>
      </c>
      <c r="F185" s="10"/>
      <c r="G185" s="10"/>
      <c r="H185"/>
      <c r="I185"/>
      <c r="J185"/>
    </row>
    <row r="186" spans="1:10" s="3" customFormat="1" ht="15" x14ac:dyDescent="0.25">
      <c r="A186" s="25"/>
      <c r="B186" s="191">
        <v>2021</v>
      </c>
      <c r="C186" s="273">
        <v>824309</v>
      </c>
      <c r="D186" s="273">
        <v>482009</v>
      </c>
      <c r="E186" s="297">
        <v>342300</v>
      </c>
      <c r="F186"/>
      <c r="G186"/>
      <c r="H186"/>
      <c r="I186"/>
      <c r="J186"/>
    </row>
    <row r="187" spans="1:10" s="3" customFormat="1" ht="15" x14ac:dyDescent="0.25">
      <c r="A187" s="25"/>
      <c r="B187" s="191">
        <v>2022</v>
      </c>
      <c r="C187" s="273">
        <v>1308880</v>
      </c>
      <c r="D187" s="273">
        <v>587550</v>
      </c>
      <c r="E187" s="297">
        <v>721330</v>
      </c>
      <c r="F187"/>
      <c r="G187"/>
      <c r="H187"/>
      <c r="I187"/>
      <c r="J187"/>
    </row>
    <row r="188" spans="1:10" s="3" customFormat="1" ht="15.75" thickBot="1" x14ac:dyDescent="0.3">
      <c r="A188" s="25"/>
      <c r="B188" s="192">
        <v>2023</v>
      </c>
      <c r="C188" s="138">
        <v>1524294</v>
      </c>
      <c r="D188" s="138">
        <v>626777</v>
      </c>
      <c r="E188" s="141">
        <v>897517</v>
      </c>
      <c r="F188"/>
      <c r="G188"/>
      <c r="H188"/>
      <c r="I188"/>
      <c r="J188"/>
    </row>
    <row r="189" spans="1:10" s="3" customFormat="1" x14ac:dyDescent="0.2">
      <c r="A189" s="25"/>
      <c r="B189" s="295"/>
      <c r="C189"/>
      <c r="D189"/>
      <c r="E189"/>
      <c r="F189"/>
      <c r="G189"/>
      <c r="H189"/>
      <c r="I189"/>
      <c r="J189"/>
    </row>
    <row r="190" spans="1:10" ht="13.5" thickBot="1" x14ac:dyDescent="0.25"/>
    <row r="191" spans="1:10" ht="30.75" thickBot="1" x14ac:dyDescent="0.3">
      <c r="A191" s="117" t="s">
        <v>781</v>
      </c>
    </row>
    <row r="192" spans="1:10" ht="15" x14ac:dyDescent="0.25">
      <c r="A192" s="108" t="s">
        <v>776</v>
      </c>
    </row>
    <row r="193" spans="1:7" ht="30.75" thickBot="1" x14ac:dyDescent="0.3">
      <c r="A193" s="96" t="s">
        <v>71</v>
      </c>
    </row>
    <row r="194" spans="1:7" ht="14.25" thickBot="1" x14ac:dyDescent="0.3">
      <c r="C194" s="376" t="s">
        <v>226</v>
      </c>
      <c r="D194" s="377"/>
      <c r="E194" s="375"/>
    </row>
    <row r="195" spans="1:7" ht="30.75" thickBot="1" x14ac:dyDescent="0.3">
      <c r="B195" s="3"/>
      <c r="C195" s="223" t="s">
        <v>135</v>
      </c>
      <c r="D195" s="223" t="s">
        <v>228</v>
      </c>
      <c r="E195" s="223" t="s">
        <v>230</v>
      </c>
    </row>
    <row r="196" spans="1:7" ht="15" x14ac:dyDescent="0.25">
      <c r="B196" s="225">
        <v>2005</v>
      </c>
      <c r="C196" s="137">
        <v>972466</v>
      </c>
      <c r="D196" s="137">
        <v>577637</v>
      </c>
      <c r="E196" s="140">
        <v>394829</v>
      </c>
      <c r="F196" s="10"/>
      <c r="G196" s="10"/>
    </row>
    <row r="197" spans="1:7" ht="15" x14ac:dyDescent="0.25">
      <c r="B197" s="191">
        <v>2006</v>
      </c>
      <c r="C197" s="137">
        <v>1259228</v>
      </c>
      <c r="D197" s="137">
        <v>732657</v>
      </c>
      <c r="E197" s="140">
        <v>526571</v>
      </c>
      <c r="F197" s="10"/>
      <c r="G197" s="10"/>
    </row>
    <row r="198" spans="1:7" ht="15" x14ac:dyDescent="0.25">
      <c r="B198" s="191">
        <v>2007</v>
      </c>
      <c r="C198" s="137">
        <v>1280748</v>
      </c>
      <c r="D198" s="137">
        <v>777294</v>
      </c>
      <c r="E198" s="140">
        <v>503454</v>
      </c>
      <c r="F198" s="10"/>
      <c r="G198" s="10"/>
    </row>
    <row r="199" spans="1:7" ht="15" x14ac:dyDescent="0.25">
      <c r="B199" s="191">
        <v>2008</v>
      </c>
      <c r="C199" s="137">
        <v>1393871</v>
      </c>
      <c r="D199" s="137">
        <v>818487</v>
      </c>
      <c r="E199" s="140">
        <v>575384</v>
      </c>
      <c r="F199" s="10"/>
      <c r="G199" s="10"/>
    </row>
    <row r="200" spans="1:7" ht="15" x14ac:dyDescent="0.25">
      <c r="B200" s="191">
        <v>2009</v>
      </c>
      <c r="C200" s="137">
        <v>1411591</v>
      </c>
      <c r="D200" s="137">
        <v>804357</v>
      </c>
      <c r="E200" s="140">
        <v>607234</v>
      </c>
      <c r="F200" s="10"/>
      <c r="G200" s="10"/>
    </row>
    <row r="201" spans="1:7" ht="15" x14ac:dyDescent="0.25">
      <c r="B201" s="191">
        <v>2010</v>
      </c>
      <c r="C201" s="137">
        <v>1596044</v>
      </c>
      <c r="D201" s="137">
        <v>828573</v>
      </c>
      <c r="E201" s="140">
        <v>767471</v>
      </c>
      <c r="F201" s="10"/>
      <c r="G201" s="10"/>
    </row>
    <row r="202" spans="1:7" ht="15" x14ac:dyDescent="0.25">
      <c r="B202" s="191">
        <v>2011</v>
      </c>
      <c r="C202" s="137">
        <v>1740026</v>
      </c>
      <c r="D202" s="137">
        <v>838914</v>
      </c>
      <c r="E202" s="140">
        <v>901112</v>
      </c>
      <c r="F202" s="10"/>
      <c r="G202" s="10"/>
    </row>
    <row r="203" spans="1:7" ht="15" x14ac:dyDescent="0.25">
      <c r="B203" s="191">
        <v>2012</v>
      </c>
      <c r="C203" s="137">
        <v>1813017</v>
      </c>
      <c r="D203" s="137">
        <v>818851</v>
      </c>
      <c r="E203" s="140">
        <v>994166</v>
      </c>
      <c r="F203" s="10"/>
      <c r="G203" s="10"/>
    </row>
    <row r="204" spans="1:7" ht="15" x14ac:dyDescent="0.25">
      <c r="B204" s="191">
        <v>2013</v>
      </c>
      <c r="C204" s="137">
        <v>1980787</v>
      </c>
      <c r="D204" s="137">
        <v>797612</v>
      </c>
      <c r="E204" s="140">
        <v>1183175</v>
      </c>
      <c r="F204" s="10"/>
      <c r="G204" s="10"/>
    </row>
    <row r="205" spans="1:7" ht="15" x14ac:dyDescent="0.25">
      <c r="B205" s="191">
        <v>2014</v>
      </c>
      <c r="C205" s="137">
        <v>2136314</v>
      </c>
      <c r="D205" s="137">
        <v>878218</v>
      </c>
      <c r="E205" s="140">
        <v>1258096</v>
      </c>
      <c r="F205" s="10"/>
      <c r="G205" s="10"/>
    </row>
    <row r="206" spans="1:7" ht="15" x14ac:dyDescent="0.25">
      <c r="B206" s="191">
        <v>2015</v>
      </c>
      <c r="C206" s="137">
        <v>2246495</v>
      </c>
      <c r="D206" s="137">
        <v>949257</v>
      </c>
      <c r="E206" s="140">
        <v>1297238</v>
      </c>
      <c r="F206" s="10"/>
      <c r="G206" s="10"/>
    </row>
    <row r="207" spans="1:7" ht="15" x14ac:dyDescent="0.25">
      <c r="B207" s="191">
        <v>2016</v>
      </c>
      <c r="C207" s="137">
        <v>2387898</v>
      </c>
      <c r="D207" s="137">
        <v>921391</v>
      </c>
      <c r="E207" s="140">
        <v>1466507</v>
      </c>
      <c r="F207" s="10"/>
      <c r="G207" s="10"/>
    </row>
    <row r="208" spans="1:7" ht="15" x14ac:dyDescent="0.25">
      <c r="B208" s="191">
        <v>2017</v>
      </c>
      <c r="C208" s="137">
        <v>2484894</v>
      </c>
      <c r="D208" s="137">
        <v>867025</v>
      </c>
      <c r="E208" s="140">
        <v>1617869</v>
      </c>
      <c r="F208" s="10"/>
      <c r="G208" s="10"/>
    </row>
    <row r="209" spans="1:10" ht="15" x14ac:dyDescent="0.25">
      <c r="B209" s="191">
        <v>2018</v>
      </c>
      <c r="C209" s="137">
        <v>2656877</v>
      </c>
      <c r="D209" s="137">
        <v>918172</v>
      </c>
      <c r="E209" s="140">
        <v>1738705</v>
      </c>
      <c r="F209" s="10"/>
      <c r="G209" s="10"/>
    </row>
    <row r="210" spans="1:10" ht="15" x14ac:dyDescent="0.25">
      <c r="B210" s="191">
        <v>2019</v>
      </c>
      <c r="C210" s="137">
        <v>2787238</v>
      </c>
      <c r="D210" s="137">
        <v>955105</v>
      </c>
      <c r="E210" s="140">
        <v>1832133</v>
      </c>
      <c r="F210" s="10"/>
      <c r="G210" s="10"/>
    </row>
    <row r="211" spans="1:10" ht="15" x14ac:dyDescent="0.25">
      <c r="B211" s="191">
        <v>2020</v>
      </c>
      <c r="C211" s="137">
        <v>869562</v>
      </c>
      <c r="D211" s="137">
        <v>449438</v>
      </c>
      <c r="E211" s="140">
        <v>420124</v>
      </c>
      <c r="F211" s="10"/>
      <c r="G211" s="10"/>
    </row>
    <row r="212" spans="1:10" ht="15" x14ac:dyDescent="0.25">
      <c r="B212" s="191">
        <v>2021</v>
      </c>
      <c r="C212" s="137">
        <v>1798668</v>
      </c>
      <c r="D212" s="137">
        <v>972898</v>
      </c>
      <c r="E212" s="140">
        <v>825770</v>
      </c>
    </row>
    <row r="213" spans="1:10" ht="15" x14ac:dyDescent="0.25">
      <c r="B213" s="191">
        <v>2022</v>
      </c>
      <c r="C213" s="137">
        <v>2874198</v>
      </c>
      <c r="D213" s="137">
        <v>1134397</v>
      </c>
      <c r="E213" s="140">
        <v>1739801</v>
      </c>
    </row>
    <row r="214" spans="1:10" ht="15.75" thickBot="1" x14ac:dyDescent="0.3">
      <c r="B214" s="192">
        <v>2023</v>
      </c>
      <c r="C214" s="138">
        <v>3315398</v>
      </c>
      <c r="D214" s="138">
        <v>1167853</v>
      </c>
      <c r="E214" s="141">
        <v>2147545</v>
      </c>
    </row>
    <row r="215" spans="1:10" x14ac:dyDescent="0.2">
      <c r="B215" s="295"/>
    </row>
    <row r="216" spans="1:10" ht="13.5" thickBot="1" x14ac:dyDescent="0.25"/>
    <row r="217" spans="1:10" ht="15.75" thickBot="1" x14ac:dyDescent="0.3">
      <c r="A217" s="117" t="s">
        <v>777</v>
      </c>
    </row>
    <row r="218" spans="1:10" ht="15" x14ac:dyDescent="0.25">
      <c r="A218" s="108" t="s">
        <v>778</v>
      </c>
    </row>
    <row r="219" spans="1:10" ht="30.75" thickBot="1" x14ac:dyDescent="0.3">
      <c r="A219" s="96" t="s">
        <v>71</v>
      </c>
      <c r="B219" s="3"/>
      <c r="C219" s="3"/>
      <c r="D219" s="3"/>
      <c r="E219" s="3"/>
      <c r="F219" s="3"/>
      <c r="G219" s="3"/>
      <c r="H219" s="3"/>
      <c r="I219" s="3"/>
      <c r="J219" s="3"/>
    </row>
    <row r="220" spans="1:10" ht="60.75" thickBot="1" x14ac:dyDescent="0.3">
      <c r="B220" s="3"/>
      <c r="C220" s="223" t="s">
        <v>233</v>
      </c>
      <c r="D220" s="223" t="s">
        <v>237</v>
      </c>
      <c r="E220" s="223" t="s">
        <v>234</v>
      </c>
    </row>
    <row r="221" spans="1:10" ht="15" x14ac:dyDescent="0.25">
      <c r="B221" s="225">
        <v>2005</v>
      </c>
      <c r="C221" s="137">
        <v>47.6</v>
      </c>
      <c r="D221" s="137">
        <v>57.060833333333335</v>
      </c>
      <c r="E221" s="140">
        <v>54.04666666666666</v>
      </c>
    </row>
    <row r="222" spans="1:10" ht="15" x14ac:dyDescent="0.25">
      <c r="B222" s="191">
        <v>2006</v>
      </c>
      <c r="C222" s="137">
        <v>53.87833333333333</v>
      </c>
      <c r="D222" s="137">
        <v>65.064999999999998</v>
      </c>
      <c r="E222" s="140">
        <v>61.349166666666669</v>
      </c>
    </row>
    <row r="223" spans="1:10" ht="15" x14ac:dyDescent="0.25">
      <c r="B223" s="191">
        <v>2007</v>
      </c>
      <c r="C223" s="137">
        <v>49.009166666666665</v>
      </c>
      <c r="D223" s="137">
        <v>59.970833333333339</v>
      </c>
      <c r="E223" s="140">
        <v>57.240833333333335</v>
      </c>
    </row>
    <row r="224" spans="1:10" ht="15" x14ac:dyDescent="0.25">
      <c r="B224" s="191">
        <v>2008</v>
      </c>
      <c r="C224" s="137">
        <v>49.037500000000001</v>
      </c>
      <c r="D224" s="137">
        <v>61.405000000000001</v>
      </c>
      <c r="E224" s="140">
        <v>58.388333333333343</v>
      </c>
    </row>
    <row r="225" spans="2:5" ht="15" x14ac:dyDescent="0.25">
      <c r="B225" s="191">
        <v>2009</v>
      </c>
      <c r="C225" s="137">
        <v>44.760833333333331</v>
      </c>
      <c r="D225" s="137">
        <v>54.108333333333341</v>
      </c>
      <c r="E225" s="140">
        <v>52.232500000000002</v>
      </c>
    </row>
    <row r="226" spans="2:5" ht="15" x14ac:dyDescent="0.25">
      <c r="B226" s="191">
        <v>2010</v>
      </c>
      <c r="C226" s="137">
        <v>47.669166666666676</v>
      </c>
      <c r="D226" s="137">
        <v>56.858333333333341</v>
      </c>
      <c r="E226" s="140">
        <v>54.739166666666669</v>
      </c>
    </row>
    <row r="227" spans="2:5" ht="15" x14ac:dyDescent="0.25">
      <c r="B227" s="191">
        <v>2011</v>
      </c>
      <c r="C227" s="137">
        <v>50.460833333333333</v>
      </c>
      <c r="D227" s="137">
        <v>59.872500000000002</v>
      </c>
      <c r="E227" s="140">
        <v>59.458333333333343</v>
      </c>
    </row>
    <row r="228" spans="2:5" ht="15" x14ac:dyDescent="0.25">
      <c r="B228" s="191">
        <v>2012</v>
      </c>
      <c r="C228" s="137">
        <v>52.22</v>
      </c>
      <c r="D228" s="137">
        <v>61.673333333333339</v>
      </c>
      <c r="E228" s="140">
        <v>60.052500000000002</v>
      </c>
    </row>
    <row r="229" spans="2:5" ht="15" x14ac:dyDescent="0.25">
      <c r="B229" s="191">
        <v>2013</v>
      </c>
      <c r="C229" s="137">
        <v>55.755000000000003</v>
      </c>
      <c r="D229" s="137">
        <v>64.898333333333326</v>
      </c>
      <c r="E229" s="140">
        <v>64.087500000000006</v>
      </c>
    </row>
    <row r="230" spans="2:5" ht="15" x14ac:dyDescent="0.25">
      <c r="B230" s="191">
        <v>2014</v>
      </c>
      <c r="C230" s="137">
        <v>59.789166666666667</v>
      </c>
      <c r="D230" s="137">
        <v>69.688333333333333</v>
      </c>
      <c r="E230" s="140">
        <v>68.335000000000008</v>
      </c>
    </row>
    <row r="231" spans="2:5" ht="15" x14ac:dyDescent="0.25">
      <c r="B231" s="191">
        <v>2015</v>
      </c>
      <c r="C231" s="137">
        <v>62.231666666666662</v>
      </c>
      <c r="D231" s="137">
        <v>73.531666666666666</v>
      </c>
      <c r="E231" s="140">
        <v>70.224999999999994</v>
      </c>
    </row>
    <row r="232" spans="2:5" ht="15" x14ac:dyDescent="0.25">
      <c r="B232" s="191">
        <v>2016</v>
      </c>
      <c r="C232" s="137">
        <v>64.703333333333333</v>
      </c>
      <c r="D232" s="137">
        <v>76.992499999999993</v>
      </c>
      <c r="E232" s="140">
        <v>71.009166666666673</v>
      </c>
    </row>
    <row r="233" spans="2:5" ht="15" x14ac:dyDescent="0.25">
      <c r="B233" s="191">
        <v>2017</v>
      </c>
      <c r="C233" s="137">
        <v>65.61666666666666</v>
      </c>
      <c r="D233" s="137">
        <v>77.707499999999996</v>
      </c>
      <c r="E233" s="140">
        <v>71.481666666666669</v>
      </c>
    </row>
    <row r="234" spans="2:5" ht="15" x14ac:dyDescent="0.25">
      <c r="B234" s="191">
        <v>2018</v>
      </c>
      <c r="C234" s="137">
        <v>64.183333333333323</v>
      </c>
      <c r="D234" s="137">
        <v>77.602500000000006</v>
      </c>
      <c r="E234" s="140">
        <v>71.150833333333324</v>
      </c>
    </row>
    <row r="235" spans="2:5" ht="15" x14ac:dyDescent="0.25">
      <c r="B235" s="191">
        <v>2019</v>
      </c>
      <c r="C235" s="137">
        <v>64.997500000000002</v>
      </c>
      <c r="D235" s="137">
        <v>78.339999999999989</v>
      </c>
      <c r="E235" s="140">
        <v>70.418333333333322</v>
      </c>
    </row>
    <row r="236" spans="2:5" ht="15" x14ac:dyDescent="0.25">
      <c r="B236" s="191">
        <v>2020</v>
      </c>
      <c r="C236" s="137">
        <v>27.834999999999997</v>
      </c>
      <c r="D236" s="137">
        <v>34.090999999999994</v>
      </c>
      <c r="E236" s="140">
        <v>30.660999999999994</v>
      </c>
    </row>
    <row r="237" spans="2:5" ht="15" x14ac:dyDescent="0.25">
      <c r="B237" s="191">
        <v>2021</v>
      </c>
      <c r="C237" s="137">
        <v>43.432500000000005</v>
      </c>
      <c r="D237" s="137">
        <v>52.5075</v>
      </c>
      <c r="E237" s="140">
        <v>49.161666666666669</v>
      </c>
    </row>
    <row r="238" spans="2:5" ht="15" x14ac:dyDescent="0.25">
      <c r="B238" s="191">
        <v>2022</v>
      </c>
      <c r="C238" s="137">
        <v>61.859166666666681</v>
      </c>
      <c r="D238" s="137">
        <v>75.661666666666662</v>
      </c>
      <c r="E238" s="140">
        <v>68.842500000000015</v>
      </c>
    </row>
    <row r="239" spans="2:5" ht="15.75" thickBot="1" x14ac:dyDescent="0.3">
      <c r="B239" s="192">
        <v>2023</v>
      </c>
      <c r="C239" s="138">
        <v>66.790833333333339</v>
      </c>
      <c r="D239" s="138">
        <v>80.959999999999994</v>
      </c>
      <c r="E239" s="141">
        <v>72.428333333333327</v>
      </c>
    </row>
    <row r="240" spans="2:5" x14ac:dyDescent="0.2">
      <c r="B240" s="295"/>
    </row>
    <row r="241" spans="1:6" ht="13.5" thickBot="1" x14ac:dyDescent="0.25"/>
    <row r="242" spans="1:6" ht="15.75" thickBot="1" x14ac:dyDescent="0.3">
      <c r="A242" s="117" t="s">
        <v>238</v>
      </c>
    </row>
    <row r="243" spans="1:6" ht="15" x14ac:dyDescent="0.25">
      <c r="A243" s="108" t="s">
        <v>239</v>
      </c>
    </row>
    <row r="244" spans="1:6" ht="45.75" thickBot="1" x14ac:dyDescent="0.3">
      <c r="A244" s="96" t="s">
        <v>972</v>
      </c>
      <c r="B244" s="3"/>
      <c r="C244" s="3"/>
      <c r="D244" s="3"/>
      <c r="E244" s="3"/>
      <c r="F244" s="3"/>
    </row>
    <row r="245" spans="1:6" ht="12.75" customHeight="1" thickBot="1" x14ac:dyDescent="0.3">
      <c r="B245" s="3"/>
      <c r="C245" s="374" t="s">
        <v>814</v>
      </c>
      <c r="D245" s="375"/>
      <c r="E245" s="227" t="s">
        <v>815</v>
      </c>
      <c r="F245" s="228"/>
    </row>
    <row r="246" spans="1:6" ht="30.75" thickBot="1" x14ac:dyDescent="0.3">
      <c r="C246" s="226" t="s">
        <v>812</v>
      </c>
      <c r="D246" s="226" t="s">
        <v>813</v>
      </c>
      <c r="E246" s="226" t="s">
        <v>812</v>
      </c>
      <c r="F246" s="226" t="s">
        <v>813</v>
      </c>
    </row>
    <row r="247" spans="1:6" ht="15" x14ac:dyDescent="0.25">
      <c r="B247" s="225">
        <v>2000</v>
      </c>
      <c r="C247" s="164">
        <v>7</v>
      </c>
      <c r="D247" s="166">
        <v>1636</v>
      </c>
      <c r="E247" s="164"/>
      <c r="F247" s="166"/>
    </row>
    <row r="248" spans="1:6" ht="15" x14ac:dyDescent="0.25">
      <c r="B248" s="191">
        <v>2001</v>
      </c>
      <c r="C248" s="137">
        <v>8</v>
      </c>
      <c r="D248" s="86">
        <v>1831</v>
      </c>
      <c r="E248" s="137"/>
      <c r="F248" s="86"/>
    </row>
    <row r="249" spans="1:6" ht="15" x14ac:dyDescent="0.25">
      <c r="B249" s="191">
        <v>2002</v>
      </c>
      <c r="C249" s="137">
        <v>9</v>
      </c>
      <c r="D249" s="86">
        <v>1929</v>
      </c>
      <c r="E249" s="137"/>
      <c r="F249" s="86"/>
    </row>
    <row r="250" spans="1:6" ht="15" x14ac:dyDescent="0.25">
      <c r="B250" s="191">
        <v>2003</v>
      </c>
      <c r="C250" s="137">
        <v>10</v>
      </c>
      <c r="D250" s="86">
        <v>2043</v>
      </c>
      <c r="E250" s="137"/>
      <c r="F250" s="86"/>
    </row>
    <row r="251" spans="1:6" ht="15" x14ac:dyDescent="0.25">
      <c r="B251" s="191">
        <v>2004</v>
      </c>
      <c r="C251" s="137">
        <v>11</v>
      </c>
      <c r="D251" s="86">
        <v>2439</v>
      </c>
      <c r="E251" s="137"/>
      <c r="F251" s="86"/>
    </row>
    <row r="252" spans="1:6" ht="15" x14ac:dyDescent="0.25">
      <c r="B252" s="191">
        <v>2005</v>
      </c>
      <c r="C252" s="137">
        <v>13</v>
      </c>
      <c r="D252" s="86">
        <v>2959</v>
      </c>
      <c r="E252" s="137"/>
      <c r="F252" s="86"/>
    </row>
    <row r="253" spans="1:6" ht="15" x14ac:dyDescent="0.25">
      <c r="B253" s="191">
        <v>2006</v>
      </c>
      <c r="C253" s="137">
        <v>16</v>
      </c>
      <c r="D253" s="86">
        <v>3430</v>
      </c>
      <c r="E253" s="137"/>
      <c r="F253" s="86"/>
    </row>
    <row r="254" spans="1:6" ht="15" x14ac:dyDescent="0.25">
      <c r="B254" s="191">
        <v>2007</v>
      </c>
      <c r="C254" s="137">
        <v>17</v>
      </c>
      <c r="D254" s="86">
        <v>3998</v>
      </c>
      <c r="E254" s="137"/>
      <c r="F254" s="86"/>
    </row>
    <row r="255" spans="1:6" ht="15" x14ac:dyDescent="0.25">
      <c r="B255" s="191">
        <v>2008</v>
      </c>
      <c r="C255" s="137">
        <v>19</v>
      </c>
      <c r="D255" s="86">
        <v>4106</v>
      </c>
      <c r="E255" s="137"/>
      <c r="F255" s="86"/>
    </row>
    <row r="256" spans="1:6" ht="15" x14ac:dyDescent="0.25">
      <c r="B256" s="191">
        <v>2009</v>
      </c>
      <c r="C256" s="137">
        <v>20</v>
      </c>
      <c r="D256" s="86">
        <v>4501</v>
      </c>
      <c r="E256" s="137"/>
      <c r="F256" s="86"/>
    </row>
    <row r="257" spans="1:6" ht="15" x14ac:dyDescent="0.25">
      <c r="B257" s="191">
        <v>2010</v>
      </c>
      <c r="C257" s="137">
        <v>20</v>
      </c>
      <c r="D257" s="86">
        <v>4501</v>
      </c>
      <c r="E257" s="137">
        <v>1</v>
      </c>
      <c r="F257" s="86">
        <v>230</v>
      </c>
    </row>
    <row r="258" spans="1:6" ht="15" x14ac:dyDescent="0.25">
      <c r="B258" s="191">
        <v>2011</v>
      </c>
      <c r="C258" s="137">
        <v>20</v>
      </c>
      <c r="D258" s="86">
        <v>4210</v>
      </c>
      <c r="E258" s="137">
        <v>1</v>
      </c>
      <c r="F258" s="86">
        <v>230</v>
      </c>
    </row>
    <row r="259" spans="1:6" s="3" customFormat="1" ht="15" x14ac:dyDescent="0.25">
      <c r="A259" s="22"/>
      <c r="B259" s="191">
        <v>2012</v>
      </c>
      <c r="C259" s="137">
        <v>22</v>
      </c>
      <c r="D259" s="86">
        <v>4422</v>
      </c>
      <c r="E259" s="137">
        <v>1</v>
      </c>
      <c r="F259" s="86">
        <v>212</v>
      </c>
    </row>
    <row r="260" spans="1:6" s="3" customFormat="1" ht="15" x14ac:dyDescent="0.25">
      <c r="A260" s="22"/>
      <c r="B260" s="191">
        <v>2013</v>
      </c>
      <c r="C260" s="137">
        <v>22</v>
      </c>
      <c r="D260" s="86">
        <v>4422</v>
      </c>
      <c r="E260" s="137">
        <v>1</v>
      </c>
      <c r="F260" s="86">
        <v>212</v>
      </c>
    </row>
    <row r="261" spans="1:6" s="3" customFormat="1" ht="15" x14ac:dyDescent="0.25">
      <c r="A261" s="22"/>
      <c r="B261" s="275">
        <v>2014</v>
      </c>
      <c r="C261" s="273">
        <v>21</v>
      </c>
      <c r="D261" s="146">
        <v>4132</v>
      </c>
      <c r="E261" s="273">
        <v>1</v>
      </c>
      <c r="F261" s="146">
        <v>212</v>
      </c>
    </row>
    <row r="262" spans="1:6" s="3" customFormat="1" ht="15" x14ac:dyDescent="0.25">
      <c r="A262" s="22"/>
      <c r="B262" s="275">
        <v>2015</v>
      </c>
      <c r="C262" s="273">
        <v>22</v>
      </c>
      <c r="D262" s="146">
        <v>4152</v>
      </c>
      <c r="E262" s="273">
        <v>1</v>
      </c>
      <c r="F262" s="146">
        <v>212</v>
      </c>
    </row>
    <row r="263" spans="1:6" s="3" customFormat="1" ht="15" x14ac:dyDescent="0.25">
      <c r="A263" s="22"/>
      <c r="B263" s="275">
        <v>2016</v>
      </c>
      <c r="C263" s="273">
        <v>23</v>
      </c>
      <c r="D263" s="146">
        <v>4586</v>
      </c>
      <c r="E263" s="273">
        <v>2</v>
      </c>
      <c r="F263" s="146">
        <v>717</v>
      </c>
    </row>
    <row r="264" spans="1:6" s="3" customFormat="1" ht="15" x14ac:dyDescent="0.25">
      <c r="A264" s="22"/>
      <c r="B264" s="275">
        <v>2017</v>
      </c>
      <c r="C264" s="273">
        <v>24</v>
      </c>
      <c r="D264" s="146">
        <v>4614</v>
      </c>
      <c r="E264" s="273">
        <v>2</v>
      </c>
      <c r="F264" s="146">
        <v>717</v>
      </c>
    </row>
    <row r="265" spans="1:6" s="3" customFormat="1" ht="15" x14ac:dyDescent="0.25">
      <c r="A265" s="22"/>
      <c r="B265" s="275">
        <v>2019</v>
      </c>
      <c r="C265" s="273">
        <v>26</v>
      </c>
      <c r="D265" s="146">
        <v>5095</v>
      </c>
      <c r="E265" s="273">
        <v>2</v>
      </c>
      <c r="F265" s="146">
        <v>717</v>
      </c>
    </row>
    <row r="266" spans="1:6" s="3" customFormat="1" ht="15.75" thickBot="1" x14ac:dyDescent="0.3">
      <c r="A266" s="22"/>
      <c r="B266" s="192">
        <v>2022</v>
      </c>
      <c r="C266" s="138">
        <v>31</v>
      </c>
      <c r="D266" s="88">
        <v>5970</v>
      </c>
      <c r="E266" s="138">
        <v>4</v>
      </c>
      <c r="F266" s="88">
        <v>1011</v>
      </c>
    </row>
    <row r="268" spans="1:6" ht="13.5" thickBot="1" x14ac:dyDescent="0.25"/>
    <row r="269" spans="1:6" ht="15.75" thickBot="1" x14ac:dyDescent="0.3">
      <c r="A269" s="117" t="s">
        <v>238</v>
      </c>
    </row>
    <row r="270" spans="1:6" ht="15" x14ac:dyDescent="0.25">
      <c r="A270" s="108" t="s">
        <v>239</v>
      </c>
    </row>
    <row r="271" spans="1:6" ht="45" x14ac:dyDescent="0.25">
      <c r="A271" s="96" t="s">
        <v>90</v>
      </c>
    </row>
    <row r="272" spans="1:6" ht="13.5" thickBot="1" x14ac:dyDescent="0.25">
      <c r="B272" s="17"/>
    </row>
    <row r="273" spans="1:14" ht="30.75" thickBot="1" x14ac:dyDescent="0.3">
      <c r="A273" s="45"/>
      <c r="B273" s="7"/>
      <c r="C273" s="223" t="s">
        <v>101</v>
      </c>
      <c r="D273" s="223" t="s">
        <v>102</v>
      </c>
      <c r="E273" s="223" t="s">
        <v>103</v>
      </c>
      <c r="F273" s="223" t="s">
        <v>105</v>
      </c>
      <c r="G273" s="223" t="s">
        <v>440</v>
      </c>
      <c r="H273" s="223" t="s">
        <v>110</v>
      </c>
      <c r="I273" s="223" t="s">
        <v>442</v>
      </c>
      <c r="J273" s="223" t="s">
        <v>112</v>
      </c>
      <c r="K273" s="223" t="s">
        <v>114</v>
      </c>
      <c r="L273" s="223" t="s">
        <v>115</v>
      </c>
      <c r="M273" s="223" t="s">
        <v>98</v>
      </c>
      <c r="N273" s="226" t="s">
        <v>99</v>
      </c>
    </row>
    <row r="274" spans="1:14" ht="15" x14ac:dyDescent="0.25">
      <c r="B274" s="163">
        <v>2000</v>
      </c>
      <c r="C274" s="222">
        <v>0</v>
      </c>
      <c r="D274" s="222">
        <v>1</v>
      </c>
      <c r="E274" s="222">
        <v>0</v>
      </c>
      <c r="F274" s="222">
        <v>7</v>
      </c>
      <c r="G274" s="222">
        <v>4</v>
      </c>
      <c r="H274" s="222">
        <v>8</v>
      </c>
      <c r="I274" s="222">
        <v>5</v>
      </c>
      <c r="J274" s="222">
        <v>0</v>
      </c>
      <c r="K274" s="222">
        <v>14</v>
      </c>
      <c r="L274" s="222">
        <v>39</v>
      </c>
      <c r="M274" s="222">
        <v>72</v>
      </c>
      <c r="N274" s="166">
        <v>219</v>
      </c>
    </row>
    <row r="275" spans="1:14" ht="15" x14ac:dyDescent="0.25">
      <c r="B275" s="135">
        <v>2001</v>
      </c>
      <c r="C275" s="137">
        <v>0</v>
      </c>
      <c r="D275" s="137">
        <v>1</v>
      </c>
      <c r="E275" s="137">
        <v>0</v>
      </c>
      <c r="F275" s="137">
        <v>7</v>
      </c>
      <c r="G275" s="137">
        <v>4</v>
      </c>
      <c r="H275" s="137">
        <v>9</v>
      </c>
      <c r="I275" s="137">
        <v>5</v>
      </c>
      <c r="J275" s="137">
        <v>0</v>
      </c>
      <c r="K275" s="137">
        <v>14</v>
      </c>
      <c r="L275" s="137">
        <v>40</v>
      </c>
      <c r="M275" s="137">
        <v>78</v>
      </c>
      <c r="N275" s="86">
        <v>239</v>
      </c>
    </row>
    <row r="276" spans="1:14" ht="15" x14ac:dyDescent="0.25">
      <c r="B276" s="135">
        <v>2002</v>
      </c>
      <c r="C276" s="137">
        <v>0</v>
      </c>
      <c r="D276" s="137">
        <v>1</v>
      </c>
      <c r="E276" s="137">
        <v>0</v>
      </c>
      <c r="F276" s="137">
        <v>7</v>
      </c>
      <c r="G276" s="137">
        <v>4</v>
      </c>
      <c r="H276" s="137">
        <v>10</v>
      </c>
      <c r="I276" s="137">
        <v>5</v>
      </c>
      <c r="J276" s="137">
        <v>0</v>
      </c>
      <c r="K276" s="137">
        <v>14</v>
      </c>
      <c r="L276" s="137">
        <v>41</v>
      </c>
      <c r="M276" s="137">
        <v>88</v>
      </c>
      <c r="N276" s="86">
        <v>274</v>
      </c>
    </row>
    <row r="277" spans="1:14" ht="15" x14ac:dyDescent="0.25">
      <c r="B277" s="135">
        <v>2003</v>
      </c>
      <c r="C277" s="137">
        <v>1</v>
      </c>
      <c r="D277" s="137">
        <v>1</v>
      </c>
      <c r="E277" s="137">
        <v>0</v>
      </c>
      <c r="F277" s="137">
        <v>9</v>
      </c>
      <c r="G277" s="137">
        <v>5</v>
      </c>
      <c r="H277" s="137">
        <v>10</v>
      </c>
      <c r="I277" s="137">
        <v>6</v>
      </c>
      <c r="J277" s="137">
        <v>1</v>
      </c>
      <c r="K277" s="137">
        <v>19</v>
      </c>
      <c r="L277" s="137">
        <v>52</v>
      </c>
      <c r="M277" s="137">
        <v>106</v>
      </c>
      <c r="N277" s="86">
        <v>318</v>
      </c>
    </row>
    <row r="278" spans="1:14" ht="15" x14ac:dyDescent="0.25">
      <c r="B278" s="135">
        <v>2004</v>
      </c>
      <c r="C278" s="137">
        <v>0</v>
      </c>
      <c r="D278" s="137">
        <v>1</v>
      </c>
      <c r="E278" s="137">
        <v>0</v>
      </c>
      <c r="F278" s="137">
        <v>14</v>
      </c>
      <c r="G278" s="137">
        <v>6</v>
      </c>
      <c r="H278" s="137">
        <v>12</v>
      </c>
      <c r="I278" s="137">
        <v>6</v>
      </c>
      <c r="J278" s="137">
        <v>1</v>
      </c>
      <c r="K278" s="137">
        <v>21</v>
      </c>
      <c r="L278" s="137">
        <v>61</v>
      </c>
      <c r="M278" s="137">
        <v>135</v>
      </c>
      <c r="N278" s="86">
        <v>368</v>
      </c>
    </row>
    <row r="279" spans="1:14" ht="15" x14ac:dyDescent="0.25">
      <c r="B279" s="135">
        <v>2005</v>
      </c>
      <c r="C279" s="137">
        <v>0</v>
      </c>
      <c r="D279" s="137">
        <v>1</v>
      </c>
      <c r="E279" s="137">
        <v>0</v>
      </c>
      <c r="F279" s="137">
        <v>15</v>
      </c>
      <c r="G279" s="137">
        <v>7</v>
      </c>
      <c r="H279" s="137">
        <v>13</v>
      </c>
      <c r="I279" s="137">
        <v>5</v>
      </c>
      <c r="J279" s="137">
        <v>1</v>
      </c>
      <c r="K279" s="137">
        <v>21</v>
      </c>
      <c r="L279" s="137">
        <v>63</v>
      </c>
      <c r="M279" s="137">
        <v>135</v>
      </c>
      <c r="N279" s="86">
        <v>391</v>
      </c>
    </row>
    <row r="280" spans="1:14" ht="15" x14ac:dyDescent="0.25">
      <c r="B280" s="135">
        <v>2006</v>
      </c>
      <c r="C280" s="137">
        <v>0</v>
      </c>
      <c r="D280" s="137">
        <v>1</v>
      </c>
      <c r="E280" s="137">
        <v>0</v>
      </c>
      <c r="F280" s="137">
        <v>15</v>
      </c>
      <c r="G280" s="137">
        <v>7</v>
      </c>
      <c r="H280" s="137">
        <v>14</v>
      </c>
      <c r="I280" s="137">
        <v>6</v>
      </c>
      <c r="J280" s="137">
        <v>1</v>
      </c>
      <c r="K280" s="137">
        <v>21</v>
      </c>
      <c r="L280" s="137">
        <v>65</v>
      </c>
      <c r="M280" s="137">
        <v>136</v>
      </c>
      <c r="N280" s="86">
        <v>417</v>
      </c>
    </row>
    <row r="281" spans="1:14" ht="15" x14ac:dyDescent="0.25">
      <c r="B281" s="135">
        <v>2007</v>
      </c>
      <c r="C281" s="137">
        <v>0</v>
      </c>
      <c r="D281" s="137">
        <v>1</v>
      </c>
      <c r="E281" s="137">
        <v>0</v>
      </c>
      <c r="F281" s="137">
        <v>15</v>
      </c>
      <c r="G281" s="137">
        <v>9</v>
      </c>
      <c r="H281" s="137">
        <v>18</v>
      </c>
      <c r="I281" s="137">
        <v>9</v>
      </c>
      <c r="J281" s="137">
        <v>1</v>
      </c>
      <c r="K281" s="137">
        <v>22</v>
      </c>
      <c r="L281" s="137">
        <v>75</v>
      </c>
      <c r="M281" s="137">
        <v>146</v>
      </c>
      <c r="N281" s="86">
        <v>444</v>
      </c>
    </row>
    <row r="282" spans="1:14" ht="15" x14ac:dyDescent="0.25">
      <c r="B282" s="135">
        <v>2008</v>
      </c>
      <c r="C282" s="137">
        <v>0</v>
      </c>
      <c r="D282" s="137">
        <v>1</v>
      </c>
      <c r="E282" s="137">
        <v>0</v>
      </c>
      <c r="F282" s="137">
        <v>15</v>
      </c>
      <c r="G282" s="137">
        <v>9</v>
      </c>
      <c r="H282" s="137">
        <v>20</v>
      </c>
      <c r="I282" s="137">
        <v>9</v>
      </c>
      <c r="J282" s="137">
        <v>2</v>
      </c>
      <c r="K282" s="137">
        <v>22</v>
      </c>
      <c r="L282" s="137">
        <v>78</v>
      </c>
      <c r="M282" s="137">
        <v>156</v>
      </c>
      <c r="N282" s="86">
        <v>472</v>
      </c>
    </row>
    <row r="283" spans="1:14" ht="15" x14ac:dyDescent="0.25">
      <c r="B283" s="135">
        <v>2009</v>
      </c>
      <c r="C283" s="137">
        <v>0</v>
      </c>
      <c r="D283" s="137">
        <v>1</v>
      </c>
      <c r="E283" s="137">
        <v>0</v>
      </c>
      <c r="F283" s="137">
        <v>17</v>
      </c>
      <c r="G283" s="137">
        <v>9</v>
      </c>
      <c r="H283" s="137">
        <v>21</v>
      </c>
      <c r="I283" s="137">
        <v>9</v>
      </c>
      <c r="J283" s="137">
        <v>2</v>
      </c>
      <c r="K283" s="137">
        <v>22</v>
      </c>
      <c r="L283" s="137">
        <v>81</v>
      </c>
      <c r="M283" s="137">
        <v>162</v>
      </c>
      <c r="N283" s="86">
        <v>491</v>
      </c>
    </row>
    <row r="284" spans="1:14" ht="15" x14ac:dyDescent="0.25">
      <c r="B284" s="135">
        <v>2010</v>
      </c>
      <c r="C284" s="137">
        <v>0</v>
      </c>
      <c r="D284" s="137">
        <v>1</v>
      </c>
      <c r="E284" s="137">
        <v>0</v>
      </c>
      <c r="F284" s="137">
        <v>17</v>
      </c>
      <c r="G284" s="137">
        <v>9</v>
      </c>
      <c r="H284" s="137">
        <v>22</v>
      </c>
      <c r="I284" s="137">
        <v>9</v>
      </c>
      <c r="J284" s="137">
        <v>2</v>
      </c>
      <c r="K284" s="137">
        <v>22</v>
      </c>
      <c r="L284" s="137">
        <v>82</v>
      </c>
      <c r="M284" s="137">
        <v>160</v>
      </c>
      <c r="N284" s="86">
        <v>510</v>
      </c>
    </row>
    <row r="285" spans="1:14" ht="15" x14ac:dyDescent="0.25">
      <c r="B285" s="135">
        <v>2011</v>
      </c>
      <c r="C285" s="137">
        <v>1</v>
      </c>
      <c r="D285" s="137">
        <v>1</v>
      </c>
      <c r="E285" s="137">
        <v>0</v>
      </c>
      <c r="F285" s="137">
        <v>17</v>
      </c>
      <c r="G285" s="137">
        <v>9</v>
      </c>
      <c r="H285" s="137">
        <v>23</v>
      </c>
      <c r="I285" s="137">
        <v>9</v>
      </c>
      <c r="J285" s="137">
        <v>2</v>
      </c>
      <c r="K285" s="137">
        <v>23</v>
      </c>
      <c r="L285" s="137">
        <v>85</v>
      </c>
      <c r="M285" s="137">
        <v>164</v>
      </c>
      <c r="N285" s="86">
        <v>525</v>
      </c>
    </row>
    <row r="286" spans="1:14" ht="15" x14ac:dyDescent="0.25">
      <c r="B286" s="135">
        <v>2012</v>
      </c>
      <c r="C286" s="137">
        <v>1</v>
      </c>
      <c r="D286" s="137">
        <v>1</v>
      </c>
      <c r="E286" s="137">
        <v>0</v>
      </c>
      <c r="F286" s="137">
        <v>17</v>
      </c>
      <c r="G286" s="137">
        <v>11</v>
      </c>
      <c r="H286" s="137">
        <v>23</v>
      </c>
      <c r="I286" s="137">
        <v>8</v>
      </c>
      <c r="J286" s="137">
        <v>2</v>
      </c>
      <c r="K286" s="137">
        <v>24</v>
      </c>
      <c r="L286" s="137">
        <v>87</v>
      </c>
      <c r="M286" s="137">
        <v>166</v>
      </c>
      <c r="N286" s="86">
        <v>539</v>
      </c>
    </row>
    <row r="287" spans="1:14" ht="15" x14ac:dyDescent="0.25">
      <c r="B287" s="135">
        <v>2013</v>
      </c>
      <c r="C287" s="137">
        <v>1</v>
      </c>
      <c r="D287" s="137">
        <v>1</v>
      </c>
      <c r="E287" s="137">
        <v>1</v>
      </c>
      <c r="F287" s="137">
        <v>18</v>
      </c>
      <c r="G287" s="137">
        <v>12</v>
      </c>
      <c r="H287" s="137">
        <v>22</v>
      </c>
      <c r="I287" s="137">
        <v>9</v>
      </c>
      <c r="J287" s="137">
        <v>2</v>
      </c>
      <c r="K287" s="137">
        <v>25</v>
      </c>
      <c r="L287" s="137">
        <v>91</v>
      </c>
      <c r="M287" s="137">
        <v>170</v>
      </c>
      <c r="N287" s="86">
        <v>548</v>
      </c>
    </row>
    <row r="288" spans="1:14" ht="15" x14ac:dyDescent="0.25">
      <c r="B288" s="300">
        <v>2014</v>
      </c>
      <c r="C288" s="273">
        <v>1</v>
      </c>
      <c r="D288" s="273">
        <v>0</v>
      </c>
      <c r="E288" s="273">
        <v>0</v>
      </c>
      <c r="F288" s="273">
        <v>18</v>
      </c>
      <c r="G288" s="273">
        <v>13</v>
      </c>
      <c r="H288" s="273">
        <v>21</v>
      </c>
      <c r="I288" s="273">
        <v>6</v>
      </c>
      <c r="J288" s="273">
        <v>2</v>
      </c>
      <c r="K288" s="273">
        <v>26</v>
      </c>
      <c r="L288" s="273">
        <v>87</v>
      </c>
      <c r="M288" s="273">
        <v>154</v>
      </c>
      <c r="N288" s="146">
        <v>486</v>
      </c>
    </row>
    <row r="289" spans="2:14" ht="15" x14ac:dyDescent="0.25">
      <c r="B289" s="300">
        <v>2015</v>
      </c>
      <c r="C289" s="273">
        <v>1</v>
      </c>
      <c r="D289" s="273">
        <v>0</v>
      </c>
      <c r="E289" s="273">
        <v>0</v>
      </c>
      <c r="F289" s="273">
        <v>18</v>
      </c>
      <c r="G289" s="273">
        <v>13</v>
      </c>
      <c r="H289" s="273">
        <v>22</v>
      </c>
      <c r="I289" s="273">
        <v>5</v>
      </c>
      <c r="J289" s="273">
        <v>2</v>
      </c>
      <c r="K289" s="273">
        <v>26</v>
      </c>
      <c r="L289" s="273">
        <v>87</v>
      </c>
      <c r="M289" s="273">
        <v>155</v>
      </c>
      <c r="N289" s="146">
        <v>491</v>
      </c>
    </row>
    <row r="290" spans="2:14" ht="15" customHeight="1" x14ac:dyDescent="0.25">
      <c r="B290" s="300">
        <v>2016</v>
      </c>
      <c r="C290" s="273">
        <v>1</v>
      </c>
      <c r="D290" s="273">
        <v>0</v>
      </c>
      <c r="E290" s="273">
        <v>0</v>
      </c>
      <c r="F290" s="273">
        <v>19</v>
      </c>
      <c r="G290" s="273">
        <v>13</v>
      </c>
      <c r="H290" s="273">
        <v>23</v>
      </c>
      <c r="I290" s="273">
        <v>5</v>
      </c>
      <c r="J290" s="273">
        <v>2</v>
      </c>
      <c r="K290" s="273">
        <v>26</v>
      </c>
      <c r="L290" s="273">
        <v>89</v>
      </c>
      <c r="M290" s="273">
        <v>157</v>
      </c>
      <c r="N290" s="146">
        <v>494</v>
      </c>
    </row>
    <row r="291" spans="2:14" ht="15" customHeight="1" x14ac:dyDescent="0.25">
      <c r="B291" s="300">
        <v>2017</v>
      </c>
      <c r="C291" s="273">
        <v>1</v>
      </c>
      <c r="D291" s="273">
        <v>0</v>
      </c>
      <c r="E291" s="273">
        <v>0</v>
      </c>
      <c r="F291" s="273">
        <v>19</v>
      </c>
      <c r="G291" s="273">
        <v>13</v>
      </c>
      <c r="H291" s="273">
        <v>25</v>
      </c>
      <c r="I291" s="273">
        <v>5</v>
      </c>
      <c r="J291" s="273">
        <v>2</v>
      </c>
      <c r="K291" s="273">
        <v>25</v>
      </c>
      <c r="L291" s="273">
        <v>90</v>
      </c>
      <c r="M291" s="273">
        <v>160</v>
      </c>
      <c r="N291" s="146">
        <v>505</v>
      </c>
    </row>
    <row r="292" spans="2:14" ht="15" x14ac:dyDescent="0.25">
      <c r="B292" s="300">
        <v>2018</v>
      </c>
      <c r="C292" s="273">
        <v>1</v>
      </c>
      <c r="D292" s="273">
        <v>0</v>
      </c>
      <c r="E292" s="273">
        <v>0</v>
      </c>
      <c r="F292" s="273">
        <v>20</v>
      </c>
      <c r="G292" s="273">
        <v>14</v>
      </c>
      <c r="H292" s="273">
        <v>26</v>
      </c>
      <c r="I292" s="273">
        <v>5</v>
      </c>
      <c r="J292" s="273">
        <v>2</v>
      </c>
      <c r="K292" s="273">
        <v>26</v>
      </c>
      <c r="L292" s="273">
        <v>94</v>
      </c>
      <c r="M292" s="273">
        <v>163</v>
      </c>
      <c r="N292" s="146">
        <v>519</v>
      </c>
    </row>
    <row r="293" spans="2:14" ht="15" x14ac:dyDescent="0.25">
      <c r="B293" s="300">
        <v>2019</v>
      </c>
      <c r="C293" s="273">
        <v>1</v>
      </c>
      <c r="D293" s="273">
        <v>0</v>
      </c>
      <c r="E293" s="273">
        <v>0</v>
      </c>
      <c r="F293" s="273">
        <v>20</v>
      </c>
      <c r="G293" s="273">
        <v>14</v>
      </c>
      <c r="H293" s="273">
        <v>27</v>
      </c>
      <c r="I293" s="273">
        <v>5</v>
      </c>
      <c r="J293" s="273">
        <v>2</v>
      </c>
      <c r="K293" s="273">
        <v>27</v>
      </c>
      <c r="L293" s="273">
        <v>96</v>
      </c>
      <c r="M293" s="273">
        <v>167</v>
      </c>
      <c r="N293" s="146">
        <v>536</v>
      </c>
    </row>
    <row r="294" spans="2:14" ht="15" x14ac:dyDescent="0.25">
      <c r="B294" s="300">
        <v>2020</v>
      </c>
      <c r="C294" s="273">
        <v>1</v>
      </c>
      <c r="D294" s="273">
        <v>1</v>
      </c>
      <c r="E294" s="273">
        <v>1</v>
      </c>
      <c r="F294" s="273">
        <v>20</v>
      </c>
      <c r="G294" s="273">
        <v>13</v>
      </c>
      <c r="H294" s="273">
        <v>30</v>
      </c>
      <c r="I294" s="273">
        <v>7</v>
      </c>
      <c r="J294" s="273">
        <v>3</v>
      </c>
      <c r="K294" s="273">
        <v>26</v>
      </c>
      <c r="L294" s="273">
        <v>102</v>
      </c>
      <c r="M294" s="273">
        <v>184</v>
      </c>
      <c r="N294" s="146">
        <v>593</v>
      </c>
    </row>
    <row r="295" spans="2:14" ht="15" x14ac:dyDescent="0.25">
      <c r="B295" s="300">
        <v>2021</v>
      </c>
      <c r="C295" s="273">
        <v>0</v>
      </c>
      <c r="D295" s="273">
        <v>1</v>
      </c>
      <c r="E295" s="273">
        <v>1</v>
      </c>
      <c r="F295" s="273">
        <v>21</v>
      </c>
      <c r="G295" s="273">
        <v>13</v>
      </c>
      <c r="H295" s="273">
        <v>34</v>
      </c>
      <c r="I295" s="273">
        <v>7</v>
      </c>
      <c r="J295" s="273">
        <v>3</v>
      </c>
      <c r="K295" s="273">
        <v>26</v>
      </c>
      <c r="L295" s="273">
        <v>106</v>
      </c>
      <c r="M295" s="273">
        <v>190</v>
      </c>
      <c r="N295" s="146">
        <v>614</v>
      </c>
    </row>
    <row r="296" spans="2:14" ht="15.75" thickBot="1" x14ac:dyDescent="0.3">
      <c r="B296" s="229">
        <v>2022</v>
      </c>
      <c r="C296" s="138">
        <v>1</v>
      </c>
      <c r="D296" s="138">
        <v>1</v>
      </c>
      <c r="E296" s="138">
        <v>1</v>
      </c>
      <c r="F296" s="138">
        <v>21</v>
      </c>
      <c r="G296" s="138">
        <v>13</v>
      </c>
      <c r="H296" s="138">
        <v>36</v>
      </c>
      <c r="I296" s="138">
        <v>8</v>
      </c>
      <c r="J296" s="138">
        <v>0</v>
      </c>
      <c r="K296" s="138">
        <v>26</v>
      </c>
      <c r="L296" s="138">
        <v>110</v>
      </c>
      <c r="M296" s="138">
        <v>197</v>
      </c>
      <c r="N296" s="88">
        <v>634</v>
      </c>
    </row>
  </sheetData>
  <mergeCells count="3">
    <mergeCell ref="C245:D245"/>
    <mergeCell ref="C168:E168"/>
    <mergeCell ref="C194:E194"/>
  </mergeCells>
  <phoneticPr fontId="11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R527"/>
  <sheetViews>
    <sheetView topLeftCell="A409" zoomScaleNormal="100" workbookViewId="0">
      <selection activeCell="D423" sqref="D423"/>
    </sheetView>
  </sheetViews>
  <sheetFormatPr baseColWidth="10" defaultColWidth="11.42578125" defaultRowHeight="12.75" x14ac:dyDescent="0.2"/>
  <cols>
    <col min="1" max="1" width="28.42578125" style="25" customWidth="1"/>
    <col min="2" max="2" width="11.85546875" customWidth="1"/>
    <col min="3" max="3" width="16.5703125" customWidth="1"/>
    <col min="4" max="4" width="12.85546875" customWidth="1"/>
    <col min="5" max="5" width="13" customWidth="1"/>
    <col min="6" max="6" width="13.7109375" customWidth="1"/>
    <col min="7" max="7" width="13.42578125" customWidth="1"/>
    <col min="8" max="8" width="12.7109375" customWidth="1"/>
    <col min="9" max="9" width="17" customWidth="1"/>
    <col min="10" max="10" width="13.7109375" customWidth="1"/>
    <col min="11" max="11" width="13.5703125" customWidth="1"/>
    <col min="12" max="12" width="11.85546875" customWidth="1"/>
    <col min="13" max="13" width="11.7109375" customWidth="1"/>
    <col min="14" max="14" width="14.42578125" customWidth="1"/>
    <col min="15" max="15" width="11.7109375" customWidth="1"/>
    <col min="16" max="16" width="12.5703125" customWidth="1"/>
    <col min="17" max="17" width="13.28515625" customWidth="1"/>
    <col min="19" max="19" width="10.85546875" customWidth="1"/>
    <col min="20" max="20" width="9.5703125" customWidth="1"/>
    <col min="21" max="21" width="14.28515625" customWidth="1"/>
    <col min="29" max="29" width="9" customWidth="1"/>
    <col min="30" max="30" width="8.5703125" customWidth="1"/>
    <col min="32" max="32" width="8.85546875" customWidth="1"/>
    <col min="33" max="33" width="9.140625" customWidth="1"/>
  </cols>
  <sheetData>
    <row r="1" spans="1:22" ht="15.75" thickBot="1" x14ac:dyDescent="0.3">
      <c r="A1" s="117" t="s">
        <v>240</v>
      </c>
    </row>
    <row r="2" spans="1:22" ht="16.5" customHeight="1" x14ac:dyDescent="0.25">
      <c r="A2" s="108" t="s">
        <v>241</v>
      </c>
    </row>
    <row r="3" spans="1:22" ht="45.75" thickBot="1" x14ac:dyDescent="0.3">
      <c r="A3" s="96" t="s">
        <v>909</v>
      </c>
    </row>
    <row r="4" spans="1:22" s="7" customFormat="1" ht="30" customHeight="1" thickBot="1" x14ac:dyDescent="0.3">
      <c r="A4" s="45"/>
      <c r="B4" s="230"/>
      <c r="C4" s="169" t="s">
        <v>101</v>
      </c>
      <c r="D4" s="175" t="s">
        <v>102</v>
      </c>
      <c r="E4" s="175" t="s">
        <v>103</v>
      </c>
      <c r="F4" s="175" t="s">
        <v>105</v>
      </c>
      <c r="G4" s="175" t="s">
        <v>106</v>
      </c>
      <c r="H4" s="175" t="s">
        <v>107</v>
      </c>
      <c r="I4" s="175" t="s">
        <v>109</v>
      </c>
      <c r="J4" s="175" t="s">
        <v>440</v>
      </c>
      <c r="K4" s="175" t="s">
        <v>110</v>
      </c>
      <c r="L4" s="175" t="s">
        <v>442</v>
      </c>
      <c r="M4" s="175" t="s">
        <v>111</v>
      </c>
      <c r="N4" s="175" t="s">
        <v>112</v>
      </c>
      <c r="O4" s="175" t="s">
        <v>113</v>
      </c>
      <c r="P4" s="175" t="s">
        <v>114</v>
      </c>
      <c r="Q4" s="175" t="s">
        <v>115</v>
      </c>
      <c r="R4" s="175" t="s">
        <v>104</v>
      </c>
      <c r="S4" s="175" t="s">
        <v>108</v>
      </c>
      <c r="T4" s="175" t="s">
        <v>98</v>
      </c>
      <c r="U4" s="175" t="s">
        <v>99</v>
      </c>
      <c r="V4" s="176" t="s">
        <v>100</v>
      </c>
    </row>
    <row r="5" spans="1:22" ht="15" x14ac:dyDescent="0.25">
      <c r="B5" s="225">
        <v>2003</v>
      </c>
      <c r="C5" s="174">
        <v>1307</v>
      </c>
      <c r="D5" s="147">
        <v>775</v>
      </c>
      <c r="E5" s="147">
        <v>100</v>
      </c>
      <c r="F5" s="147">
        <v>2384</v>
      </c>
      <c r="G5" s="147">
        <v>517</v>
      </c>
      <c r="H5" s="147">
        <v>91</v>
      </c>
      <c r="I5" s="147">
        <v>7592</v>
      </c>
      <c r="J5" s="147">
        <v>3887</v>
      </c>
      <c r="K5" s="231">
        <v>24489</v>
      </c>
      <c r="L5" s="147">
        <v>3055</v>
      </c>
      <c r="M5" s="147">
        <v>199</v>
      </c>
      <c r="N5" s="147">
        <v>1086</v>
      </c>
      <c r="O5" s="147">
        <v>22</v>
      </c>
      <c r="P5" s="147">
        <v>4275</v>
      </c>
      <c r="Q5" s="147">
        <v>49779</v>
      </c>
      <c r="R5" s="147">
        <v>354</v>
      </c>
      <c r="S5" s="147">
        <v>698</v>
      </c>
      <c r="T5" s="147">
        <v>78137</v>
      </c>
      <c r="U5" s="147">
        <v>295138</v>
      </c>
      <c r="V5" s="148">
        <v>1891216</v>
      </c>
    </row>
    <row r="6" spans="1:22" ht="15" x14ac:dyDescent="0.25">
      <c r="B6" s="191">
        <v>2004</v>
      </c>
      <c r="C6" s="136">
        <v>1418</v>
      </c>
      <c r="D6" s="85">
        <v>746</v>
      </c>
      <c r="E6" s="85">
        <v>123</v>
      </c>
      <c r="F6" s="85">
        <v>2425</v>
      </c>
      <c r="G6" s="85">
        <v>696</v>
      </c>
      <c r="H6" s="85">
        <v>123</v>
      </c>
      <c r="I6" s="85">
        <v>8534</v>
      </c>
      <c r="J6" s="85">
        <v>3349</v>
      </c>
      <c r="K6" s="100">
        <v>27548</v>
      </c>
      <c r="L6" s="85">
        <v>3227</v>
      </c>
      <c r="M6" s="85">
        <v>260</v>
      </c>
      <c r="N6" s="85">
        <v>1571</v>
      </c>
      <c r="O6" s="85">
        <v>31</v>
      </c>
      <c r="P6" s="85">
        <v>4532</v>
      </c>
      <c r="Q6" s="85">
        <v>54583</v>
      </c>
      <c r="R6" s="85">
        <v>356</v>
      </c>
      <c r="S6" s="85">
        <v>823</v>
      </c>
      <c r="T6" s="85">
        <v>86515</v>
      </c>
      <c r="U6" s="85">
        <v>343605</v>
      </c>
      <c r="V6" s="86">
        <v>2149151</v>
      </c>
    </row>
    <row r="7" spans="1:22" ht="15" x14ac:dyDescent="0.25">
      <c r="B7" s="191">
        <v>2005</v>
      </c>
      <c r="C7" s="136">
        <v>1602</v>
      </c>
      <c r="D7" s="85">
        <v>793</v>
      </c>
      <c r="E7" s="85">
        <v>124</v>
      </c>
      <c r="F7" s="85">
        <v>2508</v>
      </c>
      <c r="G7" s="85">
        <v>783</v>
      </c>
      <c r="H7" s="85">
        <v>114</v>
      </c>
      <c r="I7" s="85">
        <v>8740</v>
      </c>
      <c r="J7" s="85">
        <v>3250</v>
      </c>
      <c r="K7" s="100">
        <v>29759</v>
      </c>
      <c r="L7" s="85">
        <v>3322</v>
      </c>
      <c r="M7" s="85">
        <v>248</v>
      </c>
      <c r="N7" s="85">
        <v>1635</v>
      </c>
      <c r="O7" s="85">
        <v>29</v>
      </c>
      <c r="P7" s="85">
        <v>5112</v>
      </c>
      <c r="Q7" s="85">
        <v>58019</v>
      </c>
      <c r="R7" s="85">
        <v>446</v>
      </c>
      <c r="S7" s="85">
        <v>819</v>
      </c>
      <c r="T7" s="85">
        <v>89691</v>
      </c>
      <c r="U7" s="85">
        <v>373580</v>
      </c>
      <c r="V7" s="86">
        <v>2318693</v>
      </c>
    </row>
    <row r="8" spans="1:22" ht="15" x14ac:dyDescent="0.25">
      <c r="B8" s="191">
        <v>2006</v>
      </c>
      <c r="C8" s="136">
        <v>1489</v>
      </c>
      <c r="D8" s="85">
        <v>871</v>
      </c>
      <c r="E8" s="85">
        <v>145</v>
      </c>
      <c r="F8" s="85">
        <v>2578</v>
      </c>
      <c r="G8" s="85">
        <v>695</v>
      </c>
      <c r="H8" s="85">
        <v>134</v>
      </c>
      <c r="I8" s="85">
        <v>10873</v>
      </c>
      <c r="J8" s="85">
        <v>3248</v>
      </c>
      <c r="K8" s="100">
        <v>29991</v>
      </c>
      <c r="L8" s="85">
        <v>3511</v>
      </c>
      <c r="M8" s="85">
        <v>267</v>
      </c>
      <c r="N8" s="85">
        <v>1680</v>
      </c>
      <c r="O8" s="85">
        <v>37</v>
      </c>
      <c r="P8" s="85">
        <v>4493</v>
      </c>
      <c r="Q8" s="85">
        <v>60012</v>
      </c>
      <c r="R8" s="85">
        <v>493</v>
      </c>
      <c r="S8" s="85">
        <v>836</v>
      </c>
      <c r="T8" s="85">
        <v>92165</v>
      </c>
      <c r="U8" s="85">
        <v>386138</v>
      </c>
      <c r="V8" s="86">
        <v>2363999</v>
      </c>
    </row>
    <row r="9" spans="1:22" ht="15" x14ac:dyDescent="0.25">
      <c r="B9" s="191">
        <v>2007</v>
      </c>
      <c r="C9" s="136">
        <v>1535</v>
      </c>
      <c r="D9" s="85">
        <v>993</v>
      </c>
      <c r="E9" s="85">
        <v>122</v>
      </c>
      <c r="F9" s="85">
        <v>2432</v>
      </c>
      <c r="G9" s="85">
        <v>729</v>
      </c>
      <c r="H9" s="85">
        <v>107</v>
      </c>
      <c r="I9" s="85">
        <v>12830</v>
      </c>
      <c r="J9" s="85">
        <v>3221</v>
      </c>
      <c r="K9" s="100">
        <v>28445</v>
      </c>
      <c r="L9" s="85">
        <v>3350</v>
      </c>
      <c r="M9" s="85">
        <v>254</v>
      </c>
      <c r="N9" s="85">
        <v>1427</v>
      </c>
      <c r="O9" s="85">
        <v>39</v>
      </c>
      <c r="P9" s="85">
        <v>4399</v>
      </c>
      <c r="Q9" s="85">
        <v>59883</v>
      </c>
      <c r="R9" s="85">
        <v>390</v>
      </c>
      <c r="S9" s="85">
        <v>775</v>
      </c>
      <c r="T9" s="85">
        <v>89835</v>
      </c>
      <c r="U9" s="85">
        <v>376648</v>
      </c>
      <c r="V9" s="86">
        <v>2349457</v>
      </c>
    </row>
    <row r="10" spans="1:22" ht="15" x14ac:dyDescent="0.25">
      <c r="B10" s="191">
        <v>2008</v>
      </c>
      <c r="C10" s="136">
        <v>914</v>
      </c>
      <c r="D10" s="85">
        <v>512</v>
      </c>
      <c r="E10" s="85">
        <v>58</v>
      </c>
      <c r="F10" s="85">
        <v>225</v>
      </c>
      <c r="G10" s="85">
        <v>428</v>
      </c>
      <c r="H10" s="85">
        <v>62</v>
      </c>
      <c r="I10" s="85">
        <v>16948</v>
      </c>
      <c r="J10" s="85">
        <v>2125</v>
      </c>
      <c r="K10" s="100">
        <v>18718</v>
      </c>
      <c r="L10" s="85">
        <v>2224</v>
      </c>
      <c r="M10" s="85">
        <v>145</v>
      </c>
      <c r="N10" s="85">
        <v>984</v>
      </c>
      <c r="O10" s="85">
        <v>11</v>
      </c>
      <c r="P10" s="85">
        <v>3675</v>
      </c>
      <c r="Q10" s="85">
        <v>47029</v>
      </c>
      <c r="R10" s="85">
        <v>225</v>
      </c>
      <c r="S10" s="85">
        <v>415</v>
      </c>
      <c r="T10" s="85">
        <v>67742</v>
      </c>
      <c r="U10" s="85">
        <v>258072</v>
      </c>
      <c r="V10" s="86">
        <v>1656287</v>
      </c>
    </row>
    <row r="11" spans="1:22" ht="15" x14ac:dyDescent="0.25">
      <c r="B11" s="191">
        <v>2009</v>
      </c>
      <c r="C11" s="136">
        <v>907</v>
      </c>
      <c r="D11" s="85">
        <v>442</v>
      </c>
      <c r="E11" s="85">
        <v>52</v>
      </c>
      <c r="F11" s="85">
        <v>1325</v>
      </c>
      <c r="G11" s="85">
        <v>344</v>
      </c>
      <c r="H11" s="85">
        <v>54</v>
      </c>
      <c r="I11" s="85">
        <v>1468</v>
      </c>
      <c r="J11" s="85">
        <v>1506</v>
      </c>
      <c r="K11" s="100">
        <v>14718</v>
      </c>
      <c r="L11" s="85">
        <v>1659</v>
      </c>
      <c r="M11" s="85">
        <v>112</v>
      </c>
      <c r="N11" s="85">
        <v>928</v>
      </c>
      <c r="O11" s="85">
        <v>13</v>
      </c>
      <c r="P11" s="85">
        <v>1747</v>
      </c>
      <c r="Q11" s="85">
        <v>25275</v>
      </c>
      <c r="R11" s="85">
        <v>156</v>
      </c>
      <c r="S11" s="85">
        <v>334</v>
      </c>
      <c r="T11" s="85">
        <v>38395</v>
      </c>
      <c r="U11" s="85">
        <v>184595</v>
      </c>
      <c r="V11" s="86">
        <v>1263027</v>
      </c>
    </row>
    <row r="12" spans="1:22" ht="15" x14ac:dyDescent="0.25">
      <c r="B12" s="191">
        <v>2010</v>
      </c>
      <c r="C12" s="136">
        <v>855</v>
      </c>
      <c r="D12" s="85">
        <v>346</v>
      </c>
      <c r="E12" s="85">
        <v>50</v>
      </c>
      <c r="F12" s="85">
        <v>1420</v>
      </c>
      <c r="G12" s="85">
        <v>327</v>
      </c>
      <c r="H12" s="85">
        <v>55</v>
      </c>
      <c r="I12" s="85">
        <v>58</v>
      </c>
      <c r="J12" s="85">
        <v>1501</v>
      </c>
      <c r="K12" s="100">
        <v>14247</v>
      </c>
      <c r="L12" s="85">
        <v>1820</v>
      </c>
      <c r="M12" s="85">
        <v>109</v>
      </c>
      <c r="N12" s="85">
        <v>956</v>
      </c>
      <c r="O12" s="85">
        <v>17</v>
      </c>
      <c r="P12" s="85">
        <v>1962</v>
      </c>
      <c r="Q12" s="85">
        <v>23723</v>
      </c>
      <c r="R12" s="85">
        <v>174</v>
      </c>
      <c r="S12" s="85">
        <v>360</v>
      </c>
      <c r="T12" s="85">
        <v>38600</v>
      </c>
      <c r="U12" s="85">
        <v>175329</v>
      </c>
      <c r="V12" s="86">
        <v>1294043</v>
      </c>
    </row>
    <row r="13" spans="1:22" ht="15" x14ac:dyDescent="0.25">
      <c r="B13" s="191">
        <v>2011</v>
      </c>
      <c r="C13" s="136">
        <v>613</v>
      </c>
      <c r="D13" s="85">
        <v>270</v>
      </c>
      <c r="E13" s="85">
        <v>43</v>
      </c>
      <c r="F13" s="85">
        <v>1096</v>
      </c>
      <c r="G13" s="85">
        <v>249</v>
      </c>
      <c r="H13" s="85">
        <v>42</v>
      </c>
      <c r="I13" s="85">
        <v>89</v>
      </c>
      <c r="J13" s="85">
        <v>1414</v>
      </c>
      <c r="K13" s="100">
        <v>11198</v>
      </c>
      <c r="L13" s="85">
        <v>1780</v>
      </c>
      <c r="M13" s="85">
        <v>90</v>
      </c>
      <c r="N13" s="85">
        <v>708</v>
      </c>
      <c r="O13" s="85">
        <v>10</v>
      </c>
      <c r="P13" s="85">
        <v>1550</v>
      </c>
      <c r="Q13" s="85">
        <v>19152</v>
      </c>
      <c r="R13" s="85">
        <v>128</v>
      </c>
      <c r="S13" s="85">
        <v>285</v>
      </c>
      <c r="T13" s="85">
        <v>32159</v>
      </c>
      <c r="U13" s="85">
        <v>131976</v>
      </c>
      <c r="V13" s="86">
        <v>1080257</v>
      </c>
    </row>
    <row r="14" spans="1:22" ht="15" x14ac:dyDescent="0.25">
      <c r="B14" s="191">
        <v>2012</v>
      </c>
      <c r="C14" s="136">
        <v>523</v>
      </c>
      <c r="D14" s="85">
        <v>229</v>
      </c>
      <c r="E14" s="85">
        <v>40</v>
      </c>
      <c r="F14" s="85">
        <v>1048</v>
      </c>
      <c r="G14" s="85">
        <v>225</v>
      </c>
      <c r="H14" s="85">
        <v>38</v>
      </c>
      <c r="I14" s="85">
        <v>26</v>
      </c>
      <c r="J14" s="85">
        <v>1260</v>
      </c>
      <c r="K14" s="100">
        <v>9603</v>
      </c>
      <c r="L14" s="85">
        <v>1705</v>
      </c>
      <c r="M14" s="85">
        <v>54</v>
      </c>
      <c r="N14" s="85">
        <v>653</v>
      </c>
      <c r="O14" s="85">
        <v>8</v>
      </c>
      <c r="P14" s="85">
        <v>932</v>
      </c>
      <c r="Q14" s="85">
        <v>16344</v>
      </c>
      <c r="R14" s="85">
        <v>102</v>
      </c>
      <c r="S14" s="85">
        <v>250</v>
      </c>
      <c r="T14" s="85">
        <v>28129</v>
      </c>
      <c r="U14" s="85">
        <v>107572</v>
      </c>
      <c r="V14" s="86">
        <v>923816</v>
      </c>
    </row>
    <row r="15" spans="1:22" ht="15" x14ac:dyDescent="0.25">
      <c r="B15" s="191">
        <v>2013</v>
      </c>
      <c r="C15" s="136">
        <v>594</v>
      </c>
      <c r="D15" s="85">
        <v>259</v>
      </c>
      <c r="E15" s="85">
        <v>32</v>
      </c>
      <c r="F15" s="85">
        <v>1146</v>
      </c>
      <c r="G15" s="85">
        <v>224</v>
      </c>
      <c r="H15" s="85">
        <v>41</v>
      </c>
      <c r="I15" s="85">
        <v>26</v>
      </c>
      <c r="J15" s="85">
        <v>1315</v>
      </c>
      <c r="K15" s="100">
        <v>9390</v>
      </c>
      <c r="L15" s="85">
        <v>1688</v>
      </c>
      <c r="M15" s="85">
        <v>73</v>
      </c>
      <c r="N15" s="85">
        <v>683</v>
      </c>
      <c r="O15" s="85">
        <v>3</v>
      </c>
      <c r="P15" s="85">
        <v>1007</v>
      </c>
      <c r="Q15" s="85">
        <v>16481</v>
      </c>
      <c r="R15" s="85">
        <v>67</v>
      </c>
      <c r="S15" s="85">
        <v>250</v>
      </c>
      <c r="T15" s="85">
        <v>29297</v>
      </c>
      <c r="U15" s="85">
        <v>109779</v>
      </c>
      <c r="V15" s="86">
        <v>945578</v>
      </c>
    </row>
    <row r="16" spans="1:22" ht="15" x14ac:dyDescent="0.25">
      <c r="B16" s="191">
        <v>2014</v>
      </c>
      <c r="C16" s="136">
        <v>716</v>
      </c>
      <c r="D16" s="85">
        <v>348</v>
      </c>
      <c r="E16" s="85">
        <v>40</v>
      </c>
      <c r="F16" s="85">
        <v>1336</v>
      </c>
      <c r="G16" s="85">
        <v>250</v>
      </c>
      <c r="H16" s="85">
        <v>44</v>
      </c>
      <c r="I16" s="85">
        <v>41</v>
      </c>
      <c r="J16" s="85">
        <v>1486</v>
      </c>
      <c r="K16" s="100">
        <v>10684</v>
      </c>
      <c r="L16" s="85">
        <v>1920</v>
      </c>
      <c r="M16" s="85">
        <v>65</v>
      </c>
      <c r="N16" s="85">
        <v>734</v>
      </c>
      <c r="O16" s="85">
        <v>10</v>
      </c>
      <c r="P16" s="85">
        <v>1200</v>
      </c>
      <c r="Q16" s="85">
        <v>18874</v>
      </c>
      <c r="R16" s="85">
        <v>115</v>
      </c>
      <c r="S16" s="85">
        <v>325</v>
      </c>
      <c r="T16" s="85">
        <v>34613</v>
      </c>
      <c r="U16" s="85">
        <v>131152</v>
      </c>
      <c r="V16" s="86">
        <v>1130072</v>
      </c>
    </row>
    <row r="17" spans="1:69" ht="15" x14ac:dyDescent="0.25">
      <c r="B17" s="191">
        <v>2015</v>
      </c>
      <c r="C17" s="136">
        <v>1015</v>
      </c>
      <c r="D17" s="136">
        <v>444</v>
      </c>
      <c r="E17" s="136">
        <v>76</v>
      </c>
      <c r="F17" s="136">
        <v>1692</v>
      </c>
      <c r="G17" s="136">
        <v>422</v>
      </c>
      <c r="H17" s="136">
        <v>45</v>
      </c>
      <c r="I17" s="136">
        <v>42</v>
      </c>
      <c r="J17" s="136">
        <v>1622</v>
      </c>
      <c r="K17" s="350">
        <v>12627</v>
      </c>
      <c r="L17" s="136">
        <v>2659</v>
      </c>
      <c r="M17" s="136">
        <v>116</v>
      </c>
      <c r="N17" s="136">
        <v>1066</v>
      </c>
      <c r="O17" s="136">
        <v>5</v>
      </c>
      <c r="P17" s="136">
        <v>1491</v>
      </c>
      <c r="Q17" s="136">
        <v>23322</v>
      </c>
      <c r="R17" s="136">
        <v>171</v>
      </c>
      <c r="S17" s="136">
        <v>463</v>
      </c>
      <c r="T17" s="136">
        <v>46347</v>
      </c>
      <c r="U17" s="136">
        <v>177239</v>
      </c>
      <c r="V17" s="86">
        <v>1454979</v>
      </c>
    </row>
    <row r="18" spans="1:69" ht="15" x14ac:dyDescent="0.25">
      <c r="B18" s="191">
        <v>2016</v>
      </c>
      <c r="C18" s="136">
        <v>1128</v>
      </c>
      <c r="D18" s="136">
        <v>509</v>
      </c>
      <c r="E18" s="136">
        <v>63</v>
      </c>
      <c r="F18" s="136">
        <v>2052</v>
      </c>
      <c r="G18" s="136">
        <v>537</v>
      </c>
      <c r="H18" s="136">
        <v>49</v>
      </c>
      <c r="I18" s="136">
        <v>55</v>
      </c>
      <c r="J18" s="136">
        <v>1933</v>
      </c>
      <c r="K18" s="350">
        <v>14926</v>
      </c>
      <c r="L18" s="136">
        <v>2923</v>
      </c>
      <c r="M18" s="136">
        <v>148</v>
      </c>
      <c r="N18" s="136">
        <v>1236</v>
      </c>
      <c r="O18" s="136">
        <v>21</v>
      </c>
      <c r="P18" s="136">
        <v>1823</v>
      </c>
      <c r="Q18" s="136">
        <v>27403</v>
      </c>
      <c r="R18" s="136">
        <v>211</v>
      </c>
      <c r="S18" s="136">
        <v>500</v>
      </c>
      <c r="T18" s="136">
        <v>53613</v>
      </c>
      <c r="U18" s="136">
        <v>201233</v>
      </c>
      <c r="V18" s="86">
        <v>1632175</v>
      </c>
    </row>
    <row r="19" spans="1:69" ht="15" x14ac:dyDescent="0.25">
      <c r="B19" s="191">
        <v>2017</v>
      </c>
      <c r="C19" s="136">
        <v>1357</v>
      </c>
      <c r="D19" s="136">
        <v>607</v>
      </c>
      <c r="E19" s="136">
        <v>65</v>
      </c>
      <c r="F19" s="136">
        <v>2108</v>
      </c>
      <c r="G19" s="136">
        <v>561</v>
      </c>
      <c r="H19" s="136">
        <v>72</v>
      </c>
      <c r="I19" s="136">
        <v>54</v>
      </c>
      <c r="J19" s="136">
        <v>2038</v>
      </c>
      <c r="K19" s="350">
        <v>15676</v>
      </c>
      <c r="L19" s="136">
        <v>3461</v>
      </c>
      <c r="M19" s="136">
        <v>161</v>
      </c>
      <c r="N19" s="136">
        <v>1380</v>
      </c>
      <c r="O19" s="136">
        <v>14</v>
      </c>
      <c r="P19" s="136">
        <v>1953</v>
      </c>
      <c r="Q19" s="136">
        <v>29507</v>
      </c>
      <c r="R19" s="136">
        <v>221</v>
      </c>
      <c r="S19" s="136">
        <v>614</v>
      </c>
      <c r="T19" s="136">
        <v>58010</v>
      </c>
      <c r="U19" s="136">
        <v>218146</v>
      </c>
      <c r="V19" s="86">
        <v>1747773</v>
      </c>
    </row>
    <row r="20" spans="1:69" ht="15" x14ac:dyDescent="0.25">
      <c r="B20" s="191">
        <v>2018</v>
      </c>
      <c r="C20" s="136">
        <v>1777</v>
      </c>
      <c r="D20" s="136">
        <v>1008</v>
      </c>
      <c r="E20" s="136">
        <v>126</v>
      </c>
      <c r="F20" s="136">
        <v>2841</v>
      </c>
      <c r="G20" s="136">
        <v>870</v>
      </c>
      <c r="H20" s="136">
        <v>121</v>
      </c>
      <c r="I20" s="136">
        <v>85</v>
      </c>
      <c r="J20" s="136">
        <v>2588</v>
      </c>
      <c r="K20" s="350">
        <v>19933</v>
      </c>
      <c r="L20" s="136">
        <v>3845</v>
      </c>
      <c r="M20" s="136">
        <v>290</v>
      </c>
      <c r="N20" s="136">
        <v>1878</v>
      </c>
      <c r="O20" s="136">
        <v>25</v>
      </c>
      <c r="P20" s="136">
        <v>2374</v>
      </c>
      <c r="Q20" s="136">
        <v>37761</v>
      </c>
      <c r="R20" s="136">
        <v>333</v>
      </c>
      <c r="S20" s="136">
        <v>903</v>
      </c>
      <c r="T20" s="136">
        <v>61434</v>
      </c>
      <c r="U20" s="136">
        <v>228173</v>
      </c>
      <c r="V20" s="86">
        <v>1868255</v>
      </c>
    </row>
    <row r="21" spans="1:69" ht="15" x14ac:dyDescent="0.25">
      <c r="B21" s="191">
        <v>2019</v>
      </c>
      <c r="C21" s="136">
        <v>1566</v>
      </c>
      <c r="D21" s="85">
        <v>832</v>
      </c>
      <c r="E21" s="85">
        <v>112</v>
      </c>
      <c r="F21" s="85">
        <v>2545</v>
      </c>
      <c r="G21" s="85">
        <v>808</v>
      </c>
      <c r="H21" s="85">
        <v>95</v>
      </c>
      <c r="I21" s="85">
        <v>97</v>
      </c>
      <c r="J21" s="85">
        <v>2321</v>
      </c>
      <c r="K21" s="100">
        <v>17758</v>
      </c>
      <c r="L21" s="85">
        <v>3512</v>
      </c>
      <c r="M21" s="85">
        <v>270</v>
      </c>
      <c r="N21" s="85">
        <v>1628</v>
      </c>
      <c r="O21" s="85">
        <v>15</v>
      </c>
      <c r="P21" s="85">
        <v>2077</v>
      </c>
      <c r="Q21" s="85">
        <v>33636</v>
      </c>
      <c r="R21" s="85">
        <v>282</v>
      </c>
      <c r="S21" s="85">
        <v>777</v>
      </c>
      <c r="T21" s="85">
        <v>57996</v>
      </c>
      <c r="U21" s="85">
        <v>219133</v>
      </c>
      <c r="V21" s="86">
        <v>1835424</v>
      </c>
    </row>
    <row r="22" spans="1:69" ht="15" x14ac:dyDescent="0.25">
      <c r="B22" s="191">
        <v>2020</v>
      </c>
      <c r="C22" s="136">
        <v>1005</v>
      </c>
      <c r="D22" s="85">
        <v>475</v>
      </c>
      <c r="E22" s="85">
        <v>68</v>
      </c>
      <c r="F22" s="85">
        <v>1507</v>
      </c>
      <c r="G22" s="85">
        <v>484</v>
      </c>
      <c r="H22" s="85">
        <v>56</v>
      </c>
      <c r="I22" s="85">
        <v>47</v>
      </c>
      <c r="J22" s="85">
        <v>1347</v>
      </c>
      <c r="K22" s="100">
        <v>11605</v>
      </c>
      <c r="L22" s="85">
        <v>2098</v>
      </c>
      <c r="M22" s="85">
        <v>167</v>
      </c>
      <c r="N22" s="85">
        <v>1029</v>
      </c>
      <c r="O22" s="85">
        <v>10</v>
      </c>
      <c r="P22" s="85">
        <v>1213</v>
      </c>
      <c r="Q22" s="85">
        <v>21111</v>
      </c>
      <c r="R22" s="85">
        <v>215</v>
      </c>
      <c r="S22" s="85">
        <v>429</v>
      </c>
      <c r="T22" s="85">
        <v>40218</v>
      </c>
      <c r="U22" s="85">
        <v>163398</v>
      </c>
      <c r="V22" s="86">
        <v>1324748</v>
      </c>
    </row>
    <row r="23" spans="1:69" ht="15" x14ac:dyDescent="0.25">
      <c r="B23" s="191">
        <v>2021</v>
      </c>
      <c r="C23" s="136">
        <v>919</v>
      </c>
      <c r="D23" s="85">
        <v>470</v>
      </c>
      <c r="E23" s="85">
        <v>54</v>
      </c>
      <c r="F23" s="85">
        <v>1521</v>
      </c>
      <c r="G23" s="85">
        <v>383</v>
      </c>
      <c r="H23" s="85">
        <v>49</v>
      </c>
      <c r="I23" s="85">
        <v>52</v>
      </c>
      <c r="J23" s="85">
        <v>1367</v>
      </c>
      <c r="K23" s="100">
        <v>10451</v>
      </c>
      <c r="L23" s="85">
        <v>2257</v>
      </c>
      <c r="M23" s="85">
        <v>104</v>
      </c>
      <c r="N23" s="85">
        <v>990</v>
      </c>
      <c r="O23" s="85">
        <v>11</v>
      </c>
      <c r="P23" s="85">
        <v>1222</v>
      </c>
      <c r="Q23" s="85">
        <v>19850</v>
      </c>
      <c r="R23" s="85">
        <v>177</v>
      </c>
      <c r="S23" s="85">
        <v>406</v>
      </c>
      <c r="T23" s="85">
        <v>44368</v>
      </c>
      <c r="U23" s="85">
        <v>171105</v>
      </c>
      <c r="V23" s="86">
        <v>1367799</v>
      </c>
    </row>
    <row r="24" spans="1:69" ht="15.75" thickBot="1" x14ac:dyDescent="0.3">
      <c r="B24" s="281">
        <v>2022</v>
      </c>
      <c r="C24" s="282">
        <v>1119</v>
      </c>
      <c r="D24" s="149">
        <v>557</v>
      </c>
      <c r="E24" s="149">
        <v>71</v>
      </c>
      <c r="F24" s="149">
        <v>1949</v>
      </c>
      <c r="G24" s="149">
        <v>473</v>
      </c>
      <c r="H24" s="149">
        <v>58</v>
      </c>
      <c r="I24" s="149">
        <v>62</v>
      </c>
      <c r="J24" s="149">
        <v>1819</v>
      </c>
      <c r="K24" s="150">
        <v>13446</v>
      </c>
      <c r="L24" s="149">
        <v>2914</v>
      </c>
      <c r="M24" s="149">
        <v>136</v>
      </c>
      <c r="N24" s="149">
        <v>1191</v>
      </c>
      <c r="O24" s="149">
        <v>10</v>
      </c>
      <c r="P24" s="149">
        <v>1638</v>
      </c>
      <c r="Q24" s="149">
        <v>25443</v>
      </c>
      <c r="R24" s="149">
        <v>190</v>
      </c>
      <c r="S24" s="149">
        <v>520</v>
      </c>
      <c r="T24" s="149">
        <v>48398</v>
      </c>
      <c r="U24" s="149">
        <v>171744</v>
      </c>
      <c r="V24" s="151"/>
    </row>
    <row r="26" spans="1:69" ht="13.5" thickBot="1" x14ac:dyDescent="0.25"/>
    <row r="27" spans="1:69" s="3" customFormat="1" ht="30.75" thickBot="1" x14ac:dyDescent="0.3">
      <c r="A27" s="117" t="s">
        <v>242</v>
      </c>
    </row>
    <row r="28" spans="1:69" s="3" customFormat="1" ht="25.5" x14ac:dyDescent="0.2">
      <c r="A28" s="304" t="s">
        <v>880</v>
      </c>
    </row>
    <row r="29" spans="1:69" s="3" customFormat="1" ht="60.75" thickBot="1" x14ac:dyDescent="0.3">
      <c r="A29" s="96" t="s">
        <v>310</v>
      </c>
    </row>
    <row r="30" spans="1:69" ht="75.75" thickBot="1" x14ac:dyDescent="0.3">
      <c r="B30" s="3"/>
      <c r="C30" s="169" t="s">
        <v>243</v>
      </c>
      <c r="D30" s="175" t="s">
        <v>244</v>
      </c>
      <c r="E30" s="175" t="s">
        <v>245</v>
      </c>
      <c r="F30" s="175" t="s">
        <v>246</v>
      </c>
      <c r="G30" s="175" t="s">
        <v>248</v>
      </c>
      <c r="H30" s="175" t="s">
        <v>249</v>
      </c>
      <c r="I30" s="175" t="s">
        <v>250</v>
      </c>
      <c r="J30" s="175" t="s">
        <v>251</v>
      </c>
      <c r="K30" s="175" t="s">
        <v>252</v>
      </c>
      <c r="L30" s="175" t="s">
        <v>253</v>
      </c>
      <c r="M30" s="175" t="s">
        <v>254</v>
      </c>
      <c r="N30" s="175" t="s">
        <v>255</v>
      </c>
      <c r="O30" s="175" t="s">
        <v>256</v>
      </c>
      <c r="P30" s="175" t="s">
        <v>257</v>
      </c>
      <c r="Q30" s="175" t="s">
        <v>258</v>
      </c>
      <c r="R30" s="175" t="s">
        <v>259</v>
      </c>
      <c r="S30" s="175" t="s">
        <v>260</v>
      </c>
      <c r="T30" s="175" t="s">
        <v>261</v>
      </c>
      <c r="U30" s="175" t="s">
        <v>262</v>
      </c>
      <c r="V30" s="175" t="s">
        <v>263</v>
      </c>
      <c r="W30" s="175" t="s">
        <v>264</v>
      </c>
      <c r="X30" s="175" t="s">
        <v>265</v>
      </c>
      <c r="Y30" s="175" t="s">
        <v>266</v>
      </c>
      <c r="Z30" s="175" t="s">
        <v>267</v>
      </c>
      <c r="AA30" s="175" t="s">
        <v>268</v>
      </c>
      <c r="AB30" s="175" t="s">
        <v>269</v>
      </c>
      <c r="AC30" s="175" t="s">
        <v>270</v>
      </c>
      <c r="AD30" s="175" t="s">
        <v>271</v>
      </c>
      <c r="AE30" s="175" t="s">
        <v>272</v>
      </c>
      <c r="AF30" s="175" t="s">
        <v>273</v>
      </c>
      <c r="AG30" s="175" t="s">
        <v>274</v>
      </c>
      <c r="AH30" s="175" t="s">
        <v>275</v>
      </c>
      <c r="AI30" s="175" t="s">
        <v>276</v>
      </c>
      <c r="AJ30" s="175" t="s">
        <v>277</v>
      </c>
      <c r="AK30" s="175" t="s">
        <v>278</v>
      </c>
      <c r="AL30" s="175" t="s">
        <v>279</v>
      </c>
      <c r="AM30" s="175" t="s">
        <v>280</v>
      </c>
      <c r="AN30" s="175" t="s">
        <v>281</v>
      </c>
      <c r="AO30" s="175" t="s">
        <v>282</v>
      </c>
      <c r="AP30" s="175" t="s">
        <v>283</v>
      </c>
      <c r="AQ30" s="175" t="s">
        <v>284</v>
      </c>
      <c r="AR30" s="175" t="s">
        <v>285</v>
      </c>
      <c r="AS30" s="175" t="s">
        <v>286</v>
      </c>
      <c r="AT30" s="175" t="s">
        <v>287</v>
      </c>
      <c r="AU30" s="175" t="s">
        <v>288</v>
      </c>
      <c r="AV30" s="175" t="s">
        <v>289</v>
      </c>
      <c r="AW30" s="175" t="s">
        <v>290</v>
      </c>
      <c r="AX30" s="175" t="s">
        <v>291</v>
      </c>
      <c r="AY30" s="175" t="s">
        <v>292</v>
      </c>
      <c r="AZ30" s="175" t="s">
        <v>293</v>
      </c>
      <c r="BA30" s="175" t="s">
        <v>294</v>
      </c>
      <c r="BB30" s="175" t="s">
        <v>295</v>
      </c>
      <c r="BC30" s="175" t="s">
        <v>296</v>
      </c>
      <c r="BD30" s="175" t="s">
        <v>297</v>
      </c>
      <c r="BE30" s="175" t="s">
        <v>298</v>
      </c>
      <c r="BF30" s="175" t="s">
        <v>299</v>
      </c>
      <c r="BG30" s="175" t="s">
        <v>300</v>
      </c>
      <c r="BH30" s="175" t="s">
        <v>301</v>
      </c>
      <c r="BI30" s="175" t="s">
        <v>302</v>
      </c>
      <c r="BJ30" s="175" t="s">
        <v>303</v>
      </c>
      <c r="BK30" s="175" t="s">
        <v>304</v>
      </c>
      <c r="BL30" s="175" t="s">
        <v>305</v>
      </c>
      <c r="BM30" s="175" t="s">
        <v>306</v>
      </c>
      <c r="BN30" s="175" t="s">
        <v>307</v>
      </c>
      <c r="BO30" s="175" t="s">
        <v>308</v>
      </c>
      <c r="BP30" s="176" t="s">
        <v>47</v>
      </c>
    </row>
    <row r="31" spans="1:69" ht="15.75" thickBot="1" x14ac:dyDescent="0.3">
      <c r="B31" s="225">
        <v>2005</v>
      </c>
      <c r="C31" s="285">
        <v>304.66666666666669</v>
      </c>
      <c r="D31" s="83">
        <v>1410.6666666666667</v>
      </c>
      <c r="E31" s="83">
        <v>1682</v>
      </c>
      <c r="F31" s="83">
        <v>2224.6666666666665</v>
      </c>
      <c r="G31" s="83">
        <v>2379.3333333333335</v>
      </c>
      <c r="H31" s="83">
        <v>812</v>
      </c>
      <c r="I31" s="83">
        <v>1005.6666666666666</v>
      </c>
      <c r="J31" s="83">
        <v>672</v>
      </c>
      <c r="K31" s="83">
        <v>561</v>
      </c>
      <c r="L31" s="83">
        <v>774.66666666666663</v>
      </c>
      <c r="M31" s="83">
        <v>625.66666666666663</v>
      </c>
      <c r="N31" s="83">
        <v>1373.3333333333333</v>
      </c>
      <c r="O31" s="83">
        <v>500.33333333333331</v>
      </c>
      <c r="P31" s="83">
        <v>1835</v>
      </c>
      <c r="Q31" s="83">
        <v>1948</v>
      </c>
      <c r="R31" s="83">
        <v>1543.3333333333333</v>
      </c>
      <c r="S31" s="83">
        <v>2075</v>
      </c>
      <c r="T31" s="83">
        <v>1564.6666666666667</v>
      </c>
      <c r="U31" s="83">
        <v>915.66666666666663</v>
      </c>
      <c r="V31" s="83">
        <v>1513</v>
      </c>
      <c r="W31" s="83">
        <v>2395.3333333333335</v>
      </c>
      <c r="X31" s="83">
        <v>2784</v>
      </c>
      <c r="Y31" s="83">
        <v>1286</v>
      </c>
      <c r="Z31" s="83">
        <v>1240.6666666666667</v>
      </c>
      <c r="AA31" s="83">
        <v>1136.3333333333333</v>
      </c>
      <c r="AB31" s="83">
        <v>920.33333333333337</v>
      </c>
      <c r="AC31" s="83">
        <v>1646.3333333333333</v>
      </c>
      <c r="AD31" s="83">
        <v>1621.3333333333333</v>
      </c>
      <c r="AE31" s="83">
        <v>1177.3333333333333</v>
      </c>
      <c r="AF31" s="83">
        <v>1120.3333333333333</v>
      </c>
      <c r="AG31" s="83">
        <v>1023.6666666666666</v>
      </c>
      <c r="AH31" s="83">
        <v>1542.3333333333333</v>
      </c>
      <c r="AI31" s="83">
        <v>1040</v>
      </c>
      <c r="AJ31" s="83">
        <v>570</v>
      </c>
      <c r="AK31" s="83">
        <v>803.33333333333337</v>
      </c>
      <c r="AL31" s="83">
        <v>1548.3333333333333</v>
      </c>
      <c r="AM31" s="83">
        <v>1252</v>
      </c>
      <c r="AN31" s="83">
        <v>1300</v>
      </c>
      <c r="AO31" s="83">
        <v>2322.3333333333335</v>
      </c>
      <c r="AP31" s="83">
        <v>2419.6666666666665</v>
      </c>
      <c r="AQ31" s="83">
        <v>1068</v>
      </c>
      <c r="AR31" s="83">
        <v>1328.6666666666667</v>
      </c>
      <c r="AS31" s="83">
        <v>1261</v>
      </c>
      <c r="AT31" s="83">
        <v>1797.3333333333333</v>
      </c>
      <c r="AU31" s="83">
        <v>1264</v>
      </c>
      <c r="AV31" s="83">
        <v>840.66666666666663</v>
      </c>
      <c r="AW31" s="83">
        <v>621.33333333333337</v>
      </c>
      <c r="AX31" s="83">
        <v>693.66666666666663</v>
      </c>
      <c r="AY31" s="83">
        <v>695.66666666666663</v>
      </c>
      <c r="AZ31" s="83">
        <v>2465.3333333333335</v>
      </c>
      <c r="BA31" s="83">
        <v>1762</v>
      </c>
      <c r="BB31" s="83">
        <v>1545.5</v>
      </c>
      <c r="BC31" s="83">
        <v>514.5</v>
      </c>
      <c r="BD31" s="83">
        <v>974</v>
      </c>
      <c r="BE31" s="83">
        <v>995</v>
      </c>
      <c r="BF31" s="83">
        <v>1133.5</v>
      </c>
      <c r="BG31" s="83">
        <v>1114</v>
      </c>
      <c r="BH31" s="83">
        <v>676.33333333333337</v>
      </c>
      <c r="BI31" s="83">
        <v>1074.3333333333333</v>
      </c>
      <c r="BJ31" s="83">
        <v>1193.3333333333333</v>
      </c>
      <c r="BK31" s="83">
        <v>944</v>
      </c>
      <c r="BL31" s="83">
        <v>1276</v>
      </c>
      <c r="BM31" s="83">
        <v>669.33333333333337</v>
      </c>
      <c r="BN31" s="83">
        <v>3065</v>
      </c>
      <c r="BO31" s="83">
        <v>2650</v>
      </c>
      <c r="BP31" s="84">
        <v>1330.6589743589743</v>
      </c>
      <c r="BQ31" s="10"/>
    </row>
    <row r="32" spans="1:69" ht="15.75" thickBot="1" x14ac:dyDescent="0.3">
      <c r="B32" s="225">
        <v>2006</v>
      </c>
      <c r="C32" s="285">
        <v>290.66666666666669</v>
      </c>
      <c r="D32" s="83">
        <v>1534.3333333333333</v>
      </c>
      <c r="E32" s="83">
        <v>1668.3333333333333</v>
      </c>
      <c r="F32" s="83">
        <v>2149</v>
      </c>
      <c r="G32" s="83">
        <v>2341.3333333333335</v>
      </c>
      <c r="H32" s="83">
        <v>779</v>
      </c>
      <c r="I32" s="83">
        <v>951.66666666666663</v>
      </c>
      <c r="J32" s="83">
        <v>701</v>
      </c>
      <c r="K32" s="83">
        <v>528.33333333333337</v>
      </c>
      <c r="L32" s="83">
        <v>792.66666666666663</v>
      </c>
      <c r="M32" s="83">
        <v>711.66666666666663</v>
      </c>
      <c r="N32" s="83">
        <v>1267.6666666666667</v>
      </c>
      <c r="O32" s="83">
        <v>583.66666666666663</v>
      </c>
      <c r="P32" s="83">
        <v>1800.3333333333333</v>
      </c>
      <c r="Q32" s="83">
        <v>1835.6666666666667</v>
      </c>
      <c r="R32" s="83">
        <v>1485.3333333333333</v>
      </c>
      <c r="S32" s="83">
        <v>2122</v>
      </c>
      <c r="T32" s="83">
        <v>1536.3333333333333</v>
      </c>
      <c r="U32" s="83">
        <v>1092.6666666666667</v>
      </c>
      <c r="V32" s="83">
        <v>1593.3333333333333</v>
      </c>
      <c r="W32" s="83">
        <v>2221.6666666666665</v>
      </c>
      <c r="X32" s="83">
        <v>2919.3333333333335</v>
      </c>
      <c r="Y32" s="83">
        <v>1248</v>
      </c>
      <c r="Z32" s="83">
        <v>1158.6666666666667</v>
      </c>
      <c r="AA32" s="83">
        <v>1130.6666666666667</v>
      </c>
      <c r="AB32" s="83">
        <v>935</v>
      </c>
      <c r="AC32" s="83">
        <v>1621.6666666666667</v>
      </c>
      <c r="AD32" s="83">
        <v>1531.6666666666667</v>
      </c>
      <c r="AE32" s="83">
        <v>1139</v>
      </c>
      <c r="AF32" s="83">
        <v>1099</v>
      </c>
      <c r="AG32" s="83">
        <v>1105</v>
      </c>
      <c r="AH32" s="83">
        <v>1605.3333333333333</v>
      </c>
      <c r="AI32" s="83">
        <v>858</v>
      </c>
      <c r="AJ32" s="83">
        <v>652</v>
      </c>
      <c r="AK32" s="83">
        <v>792</v>
      </c>
      <c r="AL32" s="83">
        <v>1472.6666666666667</v>
      </c>
      <c r="AM32" s="83">
        <v>904.33333333333337</v>
      </c>
      <c r="AN32" s="83">
        <v>1264.6666666666667</v>
      </c>
      <c r="AO32" s="83">
        <v>2295.6666666666665</v>
      </c>
      <c r="AP32" s="83">
        <v>2477.3333333333335</v>
      </c>
      <c r="AQ32" s="83">
        <v>1066.6666666666667</v>
      </c>
      <c r="AR32" s="83">
        <v>1280</v>
      </c>
      <c r="AS32" s="83">
        <v>1215.6666666666667</v>
      </c>
      <c r="AT32" s="83">
        <v>1747.3333333333333</v>
      </c>
      <c r="AU32" s="83">
        <v>1228.6666666666667</v>
      </c>
      <c r="AV32" s="83">
        <v>797.66666666666663</v>
      </c>
      <c r="AW32" s="83">
        <v>739.66666666666663</v>
      </c>
      <c r="AX32" s="83">
        <v>685</v>
      </c>
      <c r="AY32" s="83">
        <v>698.33333333333337</v>
      </c>
      <c r="AZ32" s="83">
        <v>2627.3333333333335</v>
      </c>
      <c r="BA32" s="83">
        <v>1743.6666666666667</v>
      </c>
      <c r="BB32" s="83">
        <v>1521.3333333333333</v>
      </c>
      <c r="BC32" s="83">
        <v>476.33333333333331</v>
      </c>
      <c r="BD32" s="83">
        <v>969.33333333333337</v>
      </c>
      <c r="BE32" s="83">
        <v>1039</v>
      </c>
      <c r="BF32" s="83">
        <v>632.66666666666663</v>
      </c>
      <c r="BG32" s="83">
        <v>1077.6666666666667</v>
      </c>
      <c r="BH32" s="83">
        <v>620.66666666666663</v>
      </c>
      <c r="BI32" s="83">
        <v>1100</v>
      </c>
      <c r="BJ32" s="83">
        <v>1255.3333333333333</v>
      </c>
      <c r="BK32" s="83">
        <v>897.33333333333337</v>
      </c>
      <c r="BL32" s="83">
        <v>1274</v>
      </c>
      <c r="BM32" s="83">
        <v>622.33333333333337</v>
      </c>
      <c r="BN32" s="83">
        <v>3043</v>
      </c>
      <c r="BO32" s="83">
        <v>2574</v>
      </c>
      <c r="BP32" s="84">
        <v>1309.687179487179</v>
      </c>
      <c r="BQ32" s="10"/>
    </row>
    <row r="33" spans="1:70" ht="15.75" thickBot="1" x14ac:dyDescent="0.3">
      <c r="B33" s="225">
        <v>2007</v>
      </c>
      <c r="C33" s="285">
        <v>304</v>
      </c>
      <c r="D33" s="83">
        <v>1582</v>
      </c>
      <c r="E33" s="83">
        <v>1643</v>
      </c>
      <c r="F33" s="83">
        <v>2365</v>
      </c>
      <c r="G33" s="83">
        <v>2296.6666666666665</v>
      </c>
      <c r="H33" s="83">
        <v>796</v>
      </c>
      <c r="I33" s="83">
        <v>851</v>
      </c>
      <c r="J33" s="83">
        <v>669</v>
      </c>
      <c r="K33" s="83">
        <v>510.66666666666669</v>
      </c>
      <c r="L33" s="83">
        <v>794.33333333333337</v>
      </c>
      <c r="M33" s="83">
        <v>687.66666666666663</v>
      </c>
      <c r="N33" s="83">
        <v>1236.6666666666667</v>
      </c>
      <c r="O33" s="83">
        <v>657.33333333333337</v>
      </c>
      <c r="P33" s="83">
        <v>1702.6666666666667</v>
      </c>
      <c r="Q33" s="83">
        <v>1773.6666666666667</v>
      </c>
      <c r="R33" s="83">
        <v>1291</v>
      </c>
      <c r="S33" s="83">
        <v>1977.6666666666667</v>
      </c>
      <c r="T33" s="83">
        <v>1387</v>
      </c>
      <c r="U33" s="83">
        <v>1248.6666666666667</v>
      </c>
      <c r="V33" s="83">
        <v>2067.6666666666665</v>
      </c>
      <c r="W33" s="83">
        <v>2333.3333333333335</v>
      </c>
      <c r="X33" s="83">
        <v>2406</v>
      </c>
      <c r="Y33" s="83">
        <v>1255.3333333333333</v>
      </c>
      <c r="Z33" s="83">
        <v>1255.6666666666667</v>
      </c>
      <c r="AA33" s="83">
        <v>1132</v>
      </c>
      <c r="AB33" s="83">
        <v>944.33333333333337</v>
      </c>
      <c r="AC33" s="83" t="s">
        <v>430</v>
      </c>
      <c r="AD33" s="83">
        <v>1421</v>
      </c>
      <c r="AE33" s="83">
        <v>1209.6666666666667</v>
      </c>
      <c r="AF33" s="83">
        <v>1123.6666666666667</v>
      </c>
      <c r="AG33" s="83">
        <v>1366.3333333333333</v>
      </c>
      <c r="AH33" s="83">
        <v>2155</v>
      </c>
      <c r="AI33" s="83">
        <v>941</v>
      </c>
      <c r="AJ33" s="83">
        <v>644</v>
      </c>
      <c r="AK33" s="83">
        <v>765</v>
      </c>
      <c r="AL33" s="83">
        <v>1486</v>
      </c>
      <c r="AM33" s="83">
        <v>878</v>
      </c>
      <c r="AN33" s="83">
        <v>1232</v>
      </c>
      <c r="AO33" s="83">
        <v>2335.3333333333335</v>
      </c>
      <c r="AP33" s="83">
        <v>2498.3333333333335</v>
      </c>
      <c r="AQ33" s="83">
        <v>1045</v>
      </c>
      <c r="AR33" s="83">
        <v>1347.6666666666667</v>
      </c>
      <c r="AS33" s="83">
        <v>1267</v>
      </c>
      <c r="AT33" s="83">
        <v>1707.6666666666667</v>
      </c>
      <c r="AU33" s="83">
        <v>1252.3333333333333</v>
      </c>
      <c r="AV33" s="83">
        <v>983</v>
      </c>
      <c r="AW33" s="83">
        <v>800</v>
      </c>
      <c r="AX33" s="83">
        <v>688</v>
      </c>
      <c r="AY33" s="83">
        <v>746.33333333333337</v>
      </c>
      <c r="AZ33" s="83">
        <v>2360.5</v>
      </c>
      <c r="BA33" s="83">
        <v>1751</v>
      </c>
      <c r="BB33" s="83">
        <v>1511.3333333333333</v>
      </c>
      <c r="BC33" s="83">
        <v>625.66666666666663</v>
      </c>
      <c r="BD33" s="83">
        <v>1035.6666666666667</v>
      </c>
      <c r="BE33" s="83">
        <v>1027</v>
      </c>
      <c r="BF33" s="83">
        <v>1181</v>
      </c>
      <c r="BG33" s="83">
        <v>1006</v>
      </c>
      <c r="BH33" s="83">
        <v>1003.5</v>
      </c>
      <c r="BI33" s="83">
        <v>723</v>
      </c>
      <c r="BJ33" s="83">
        <v>1209.3333333333333</v>
      </c>
      <c r="BK33" s="83">
        <v>880</v>
      </c>
      <c r="BL33" s="83">
        <v>1262.6666666666667</v>
      </c>
      <c r="BM33" s="83">
        <v>644.33333333333337</v>
      </c>
      <c r="BN33" s="83">
        <v>2460</v>
      </c>
      <c r="BO33" s="83">
        <v>2499</v>
      </c>
      <c r="BP33" s="84">
        <v>1316.2604166666667</v>
      </c>
      <c r="BQ33" s="10"/>
    </row>
    <row r="34" spans="1:70" ht="15.75" thickBot="1" x14ac:dyDescent="0.3">
      <c r="B34" s="225">
        <v>2008</v>
      </c>
      <c r="C34" s="285">
        <v>284.33333333333331</v>
      </c>
      <c r="D34" s="83">
        <v>1586</v>
      </c>
      <c r="E34" s="83">
        <v>1606.3333333333333</v>
      </c>
      <c r="F34" s="83">
        <v>2371</v>
      </c>
      <c r="G34" s="83">
        <v>2286.6666666666665</v>
      </c>
      <c r="H34" s="83">
        <v>816</v>
      </c>
      <c r="I34" s="83">
        <v>823.66666666666663</v>
      </c>
      <c r="J34" s="83">
        <v>679.33333333333337</v>
      </c>
      <c r="K34" s="83">
        <v>508.33333333333331</v>
      </c>
      <c r="L34" s="83">
        <v>903.33333333333337</v>
      </c>
      <c r="M34" s="83">
        <v>673.33333333333337</v>
      </c>
      <c r="N34" s="83">
        <v>1205</v>
      </c>
      <c r="O34" s="83">
        <v>607.33333333333337</v>
      </c>
      <c r="P34" s="83">
        <v>1629</v>
      </c>
      <c r="Q34" s="83">
        <v>1807.3333333333333</v>
      </c>
      <c r="R34" s="83">
        <v>1406.3333333333333</v>
      </c>
      <c r="S34" s="83">
        <v>1944.6666666666667</v>
      </c>
      <c r="T34" s="83">
        <v>1360</v>
      </c>
      <c r="U34" s="83">
        <v>1494.3333333333333</v>
      </c>
      <c r="V34" s="83">
        <v>2196</v>
      </c>
      <c r="W34" s="83">
        <v>2271.3333333333335</v>
      </c>
      <c r="X34" s="83">
        <v>2301.6666666666665</v>
      </c>
      <c r="Y34" s="83">
        <v>1295.3333333333333</v>
      </c>
      <c r="Z34" s="83">
        <v>1217.3333333333333</v>
      </c>
      <c r="AA34" s="83">
        <v>1136.6666666666667</v>
      </c>
      <c r="AB34" s="83">
        <v>888.33333333333337</v>
      </c>
      <c r="AC34" s="83" t="s">
        <v>430</v>
      </c>
      <c r="AD34" s="83">
        <v>1085.3333333333333</v>
      </c>
      <c r="AE34" s="83">
        <v>1205.3333333333333</v>
      </c>
      <c r="AF34" s="83">
        <v>1157.6666666666667</v>
      </c>
      <c r="AG34" s="83">
        <v>1810.3333333333333</v>
      </c>
      <c r="AH34" s="83">
        <v>2483.3333333333335</v>
      </c>
      <c r="AI34" s="83">
        <v>870</v>
      </c>
      <c r="AJ34" s="83">
        <v>622</v>
      </c>
      <c r="AK34" s="83">
        <v>620</v>
      </c>
      <c r="AL34" s="83">
        <v>1279.3333333333333</v>
      </c>
      <c r="AM34" s="83">
        <v>849.33333333333337</v>
      </c>
      <c r="AN34" s="83">
        <v>1192</v>
      </c>
      <c r="AO34" s="83">
        <v>2347</v>
      </c>
      <c r="AP34" s="83">
        <v>1724</v>
      </c>
      <c r="AQ34" s="83">
        <v>1043.3333333333333</v>
      </c>
      <c r="AR34" s="83">
        <v>1365</v>
      </c>
      <c r="AS34" s="83">
        <v>1289</v>
      </c>
      <c r="AT34" s="83">
        <v>1647</v>
      </c>
      <c r="AU34" s="83">
        <v>1215.3333333333333</v>
      </c>
      <c r="AV34" s="83">
        <v>1022.5</v>
      </c>
      <c r="AW34" s="83">
        <v>722.66666666666663</v>
      </c>
      <c r="AX34" s="83">
        <v>549</v>
      </c>
      <c r="AY34" s="83">
        <v>581</v>
      </c>
      <c r="AZ34" s="83" t="s">
        <v>430</v>
      </c>
      <c r="BA34" s="83">
        <v>1744.3333333333333</v>
      </c>
      <c r="BB34" s="83">
        <v>1440.3333333333333</v>
      </c>
      <c r="BC34" s="83">
        <v>664</v>
      </c>
      <c r="BD34" s="83">
        <v>1093</v>
      </c>
      <c r="BE34" s="83">
        <v>1027.3333333333333</v>
      </c>
      <c r="BF34" s="83">
        <v>1193.6666666666667</v>
      </c>
      <c r="BG34" s="83">
        <v>903</v>
      </c>
      <c r="BH34" s="83">
        <v>817</v>
      </c>
      <c r="BI34" s="83">
        <v>704.66666666666663</v>
      </c>
      <c r="BJ34" s="83">
        <v>1193.6666666666667</v>
      </c>
      <c r="BK34" s="83">
        <v>865.66666666666663</v>
      </c>
      <c r="BL34" s="83">
        <v>1243.3333333333333</v>
      </c>
      <c r="BM34" s="83">
        <v>732.33333333333337</v>
      </c>
      <c r="BN34" s="83" t="s">
        <v>430</v>
      </c>
      <c r="BO34" s="83" t="s">
        <v>430</v>
      </c>
      <c r="BP34" s="84">
        <v>1239.3743169398911</v>
      </c>
      <c r="BQ34" s="10"/>
    </row>
    <row r="35" spans="1:70" s="3" customFormat="1" ht="15.75" thickBot="1" x14ac:dyDescent="0.3">
      <c r="A35" s="22"/>
      <c r="B35" s="225">
        <v>2009</v>
      </c>
      <c r="C35" s="285">
        <v>273</v>
      </c>
      <c r="D35" s="83">
        <v>1592.3333333333333</v>
      </c>
      <c r="E35" s="83">
        <v>1560</v>
      </c>
      <c r="F35" s="83">
        <v>2500</v>
      </c>
      <c r="G35" s="83">
        <v>2266.6666666666665</v>
      </c>
      <c r="H35" s="83">
        <v>811</v>
      </c>
      <c r="I35" s="83">
        <v>774.33333333333337</v>
      </c>
      <c r="J35" s="83">
        <v>724</v>
      </c>
      <c r="K35" s="83">
        <v>493</v>
      </c>
      <c r="L35" s="83">
        <v>976</v>
      </c>
      <c r="M35" s="83">
        <v>673.66666666666663</v>
      </c>
      <c r="N35" s="83">
        <v>1243</v>
      </c>
      <c r="O35" s="83">
        <v>428.66666666666669</v>
      </c>
      <c r="P35" s="83">
        <v>1634.6666666666667</v>
      </c>
      <c r="Q35" s="83">
        <v>1749.3333333333333</v>
      </c>
      <c r="R35" s="83">
        <v>1401</v>
      </c>
      <c r="S35" s="83">
        <v>1871.6666666666667</v>
      </c>
      <c r="T35" s="83">
        <v>1355</v>
      </c>
      <c r="U35" s="83">
        <v>1398</v>
      </c>
      <c r="V35" s="83">
        <v>2295.3333333333335</v>
      </c>
      <c r="W35" s="83">
        <v>2471</v>
      </c>
      <c r="X35" s="83">
        <v>2273.6666666666665</v>
      </c>
      <c r="Y35" s="83">
        <v>1142.6666666666667</v>
      </c>
      <c r="Z35" s="83">
        <v>1158.6666666666667</v>
      </c>
      <c r="AA35" s="83">
        <v>1113</v>
      </c>
      <c r="AB35" s="83">
        <v>876.33333333333337</v>
      </c>
      <c r="AC35" s="83" t="s">
        <v>430</v>
      </c>
      <c r="AD35" s="83">
        <v>954.33333333333337</v>
      </c>
      <c r="AE35" s="83">
        <v>1106</v>
      </c>
      <c r="AF35" s="83">
        <v>1069.6666666666667</v>
      </c>
      <c r="AG35" s="83">
        <v>1386</v>
      </c>
      <c r="AH35" s="83">
        <v>2201.3333333333335</v>
      </c>
      <c r="AI35" s="83">
        <v>718.33333333333337</v>
      </c>
      <c r="AJ35" s="83">
        <v>564.66666666666663</v>
      </c>
      <c r="AK35" s="83">
        <v>602</v>
      </c>
      <c r="AL35" s="83">
        <v>1106.6666666666667</v>
      </c>
      <c r="AM35" s="83">
        <v>833</v>
      </c>
      <c r="AN35" s="83">
        <v>1156.3333333333333</v>
      </c>
      <c r="AO35" s="83">
        <v>2321</v>
      </c>
      <c r="AP35" s="83">
        <v>1847</v>
      </c>
      <c r="AQ35" s="83">
        <v>1013.6666666666666</v>
      </c>
      <c r="AR35" s="83">
        <v>1374</v>
      </c>
      <c r="AS35" s="83">
        <v>1293</v>
      </c>
      <c r="AT35" s="83">
        <v>1585.3333333333333</v>
      </c>
      <c r="AU35" s="83">
        <v>1169</v>
      </c>
      <c r="AV35" s="83">
        <v>891</v>
      </c>
      <c r="AW35" s="83">
        <v>686</v>
      </c>
      <c r="AX35" s="83">
        <v>522.66666666666663</v>
      </c>
      <c r="AY35" s="83">
        <v>551.33333333333337</v>
      </c>
      <c r="AZ35" s="83" t="s">
        <v>430</v>
      </c>
      <c r="BA35" s="83">
        <v>1595.5</v>
      </c>
      <c r="BB35" s="83">
        <v>1387.5</v>
      </c>
      <c r="BC35" s="83">
        <v>731.66666666666663</v>
      </c>
      <c r="BD35" s="83">
        <v>1052.6666666666667</v>
      </c>
      <c r="BE35" s="83">
        <v>857.66666666666663</v>
      </c>
      <c r="BF35" s="83">
        <v>997.66666666666663</v>
      </c>
      <c r="BG35" s="83">
        <v>774.5</v>
      </c>
      <c r="BH35" s="83">
        <v>849.66666666666663</v>
      </c>
      <c r="BI35" s="83">
        <v>690.33333333333337</v>
      </c>
      <c r="BJ35" s="83">
        <v>1115</v>
      </c>
      <c r="BK35" s="83">
        <v>851.66666666666663</v>
      </c>
      <c r="BL35" s="83">
        <v>1221.3333333333333</v>
      </c>
      <c r="BM35" s="83">
        <v>782.66666666666663</v>
      </c>
      <c r="BN35" s="83" t="s">
        <v>430</v>
      </c>
      <c r="BO35" s="83" t="s">
        <v>430</v>
      </c>
      <c r="BP35" s="84">
        <v>1195.3469945355191</v>
      </c>
      <c r="BQ35" s="10"/>
      <c r="BR35" s="15"/>
    </row>
    <row r="36" spans="1:70" ht="15.75" thickBot="1" x14ac:dyDescent="0.3">
      <c r="B36" s="225">
        <v>2010</v>
      </c>
      <c r="C36" s="285">
        <v>260.66666666666669</v>
      </c>
      <c r="D36" s="83">
        <v>1622</v>
      </c>
      <c r="E36" s="83">
        <v>1547</v>
      </c>
      <c r="F36" s="83">
        <v>2411.6666666666665</v>
      </c>
      <c r="G36" s="83">
        <v>2254.6666666666665</v>
      </c>
      <c r="H36" s="83">
        <v>790.66666666666663</v>
      </c>
      <c r="I36" s="83">
        <v>710.33333333333337</v>
      </c>
      <c r="J36" s="83">
        <v>679.33333333333337</v>
      </c>
      <c r="K36" s="83">
        <v>614.33333333333337</v>
      </c>
      <c r="L36" s="83">
        <v>971.33333333333337</v>
      </c>
      <c r="M36" s="83">
        <v>678</v>
      </c>
      <c r="N36" s="83">
        <v>1263</v>
      </c>
      <c r="O36" s="83">
        <v>395.5</v>
      </c>
      <c r="P36" s="83">
        <v>1657.6666666666667</v>
      </c>
      <c r="Q36" s="83">
        <v>1587.6666666666667</v>
      </c>
      <c r="R36" s="83">
        <v>1267</v>
      </c>
      <c r="S36" s="83">
        <v>1982.6666666666667</v>
      </c>
      <c r="T36" s="83">
        <v>1385.3333333333333</v>
      </c>
      <c r="U36" s="83">
        <v>1409</v>
      </c>
      <c r="V36" s="83">
        <v>2107</v>
      </c>
      <c r="W36" s="83">
        <v>2245.5</v>
      </c>
      <c r="X36" s="83">
        <v>2158.6666666666665</v>
      </c>
      <c r="Y36" s="83">
        <v>779</v>
      </c>
      <c r="Z36" s="83">
        <v>1113.3333333333333</v>
      </c>
      <c r="AA36" s="83">
        <v>1099.3333333333333</v>
      </c>
      <c r="AB36" s="83">
        <v>865.33333333333337</v>
      </c>
      <c r="AC36" s="83" t="s">
        <v>430</v>
      </c>
      <c r="AD36" s="83">
        <v>1120.6666666666667</v>
      </c>
      <c r="AE36" s="83">
        <v>1029.3333333333333</v>
      </c>
      <c r="AF36" s="83">
        <v>869.66666666666663</v>
      </c>
      <c r="AG36" s="83">
        <v>1526</v>
      </c>
      <c r="AH36" s="83">
        <v>2147.6666666666665</v>
      </c>
      <c r="AI36" s="83">
        <v>688.33333333333337</v>
      </c>
      <c r="AJ36" s="83">
        <v>528.66666666666663</v>
      </c>
      <c r="AK36" s="83">
        <v>730.66666666666663</v>
      </c>
      <c r="AL36" s="83">
        <v>1086</v>
      </c>
      <c r="AM36" s="83">
        <v>811</v>
      </c>
      <c r="AN36" s="83">
        <v>1141</v>
      </c>
      <c r="AO36" s="83">
        <v>2322.6666666666665</v>
      </c>
      <c r="AP36" s="83">
        <v>1839.6666666666667</v>
      </c>
      <c r="AQ36" s="83">
        <v>1005</v>
      </c>
      <c r="AR36" s="83">
        <v>1370.3333333333333</v>
      </c>
      <c r="AS36" s="83">
        <v>1301</v>
      </c>
      <c r="AT36" s="83">
        <v>1540</v>
      </c>
      <c r="AU36" s="83">
        <v>1162.3333333333333</v>
      </c>
      <c r="AV36" s="83">
        <v>593.66666666666663</v>
      </c>
      <c r="AW36" s="83">
        <v>625</v>
      </c>
      <c r="AX36" s="83">
        <v>440.33333333333331</v>
      </c>
      <c r="AY36" s="83">
        <v>556.66666666666663</v>
      </c>
      <c r="AZ36" s="83" t="s">
        <v>430</v>
      </c>
      <c r="BA36" s="83" t="s">
        <v>430</v>
      </c>
      <c r="BB36" s="83" t="s">
        <v>430</v>
      </c>
      <c r="BC36" s="83">
        <v>1055</v>
      </c>
      <c r="BD36" s="83">
        <v>1260.3333333333333</v>
      </c>
      <c r="BE36" s="83">
        <v>635</v>
      </c>
      <c r="BF36" s="83">
        <v>830.33333333333337</v>
      </c>
      <c r="BG36" s="83" t="s">
        <v>430</v>
      </c>
      <c r="BH36" s="83">
        <v>905</v>
      </c>
      <c r="BI36" s="83">
        <v>830</v>
      </c>
      <c r="BJ36" s="83">
        <v>1070.6666666666667</v>
      </c>
      <c r="BK36" s="83">
        <v>836.66666666666663</v>
      </c>
      <c r="BL36" s="83">
        <v>1224.6666666666667</v>
      </c>
      <c r="BM36" s="83">
        <v>745.66666666666663</v>
      </c>
      <c r="BN36" s="83" t="s">
        <v>430</v>
      </c>
      <c r="BO36" s="83" t="s">
        <v>430</v>
      </c>
      <c r="BP36" s="84">
        <v>1166.98275862069</v>
      </c>
      <c r="BQ36" s="10"/>
    </row>
    <row r="37" spans="1:70" ht="15.75" thickBot="1" x14ac:dyDescent="0.3">
      <c r="B37" s="225">
        <v>2011</v>
      </c>
      <c r="C37" s="285">
        <v>246</v>
      </c>
      <c r="D37" s="83">
        <v>1615</v>
      </c>
      <c r="E37" s="83">
        <v>1510.6666666666667</v>
      </c>
      <c r="F37" s="83">
        <v>2326.3333333333335</v>
      </c>
      <c r="G37" s="83">
        <v>2174.6666666666665</v>
      </c>
      <c r="H37" s="83">
        <v>763.66666666666663</v>
      </c>
      <c r="I37" s="83">
        <v>656.66666666666663</v>
      </c>
      <c r="J37" s="83">
        <v>570.33333333333337</v>
      </c>
      <c r="K37" s="83">
        <v>563.66666666666663</v>
      </c>
      <c r="L37" s="83">
        <v>887.66666666666663</v>
      </c>
      <c r="M37" s="83">
        <v>647</v>
      </c>
      <c r="N37" s="83">
        <v>1368</v>
      </c>
      <c r="O37" s="83">
        <v>392</v>
      </c>
      <c r="P37" s="83">
        <v>1444</v>
      </c>
      <c r="Q37" s="83">
        <v>1399.3333333333333</v>
      </c>
      <c r="R37" s="83">
        <v>1118.3333333333333</v>
      </c>
      <c r="S37" s="83">
        <v>1908.3333333333333</v>
      </c>
      <c r="T37" s="83">
        <v>1329.3333333333333</v>
      </c>
      <c r="U37" s="83">
        <v>1254</v>
      </c>
      <c r="V37" s="83">
        <v>1818.6666666666667</v>
      </c>
      <c r="W37" s="83">
        <v>2433</v>
      </c>
      <c r="X37" s="83">
        <v>2067.3333333333335</v>
      </c>
      <c r="Y37" s="83">
        <v>399</v>
      </c>
      <c r="Z37" s="83">
        <v>770.66666666666663</v>
      </c>
      <c r="AA37" s="83">
        <v>1182.6666666666667</v>
      </c>
      <c r="AB37" s="83">
        <v>828.33333333333337</v>
      </c>
      <c r="AC37" s="83">
        <v>1146.6666666666667</v>
      </c>
      <c r="AD37" s="83">
        <v>1189.6666666666667</v>
      </c>
      <c r="AE37" s="83">
        <v>979.33333333333337</v>
      </c>
      <c r="AF37" s="83">
        <v>768.5</v>
      </c>
      <c r="AG37" s="83">
        <v>1170.3333333333333</v>
      </c>
      <c r="AH37" s="83">
        <v>1685.6666666666667</v>
      </c>
      <c r="AI37" s="83">
        <v>570</v>
      </c>
      <c r="AJ37" s="83">
        <v>474.33333333333331</v>
      </c>
      <c r="AK37" s="83">
        <v>643.66666666666663</v>
      </c>
      <c r="AL37" s="83">
        <v>1015.6666666666666</v>
      </c>
      <c r="AM37" s="83">
        <v>794.66666666666663</v>
      </c>
      <c r="AN37" s="83">
        <v>1131.6666666666667</v>
      </c>
      <c r="AO37" s="83">
        <v>2317</v>
      </c>
      <c r="AP37" s="83">
        <v>1844</v>
      </c>
      <c r="AQ37" s="83">
        <v>991.66666666666663</v>
      </c>
      <c r="AR37" s="83">
        <v>1308.3333333333333</v>
      </c>
      <c r="AS37" s="83">
        <v>1300.3333333333333</v>
      </c>
      <c r="AT37" s="83">
        <v>1479</v>
      </c>
      <c r="AU37" s="83">
        <v>1098.3333333333333</v>
      </c>
      <c r="AV37" s="83">
        <v>462.33333333333331</v>
      </c>
      <c r="AW37" s="83">
        <v>602.33333333333337</v>
      </c>
      <c r="AX37" s="83">
        <v>382</v>
      </c>
      <c r="AY37" s="83">
        <v>538.33333333333337</v>
      </c>
      <c r="AZ37" s="83">
        <v>890.66666666666663</v>
      </c>
      <c r="BA37" s="83" t="s">
        <v>430</v>
      </c>
      <c r="BB37" s="83" t="s">
        <v>430</v>
      </c>
      <c r="BC37" s="83">
        <v>1035.6666666666667</v>
      </c>
      <c r="BD37" s="83">
        <v>944.5</v>
      </c>
      <c r="BE37" s="83">
        <v>572.66666666666663</v>
      </c>
      <c r="BF37" s="83">
        <v>803.66666666666663</v>
      </c>
      <c r="BG37" s="83" t="s">
        <v>430</v>
      </c>
      <c r="BH37" s="83">
        <v>855.33333333333337</v>
      </c>
      <c r="BI37" s="83">
        <v>774.66666666666663</v>
      </c>
      <c r="BJ37" s="83">
        <v>1170.5</v>
      </c>
      <c r="BK37" s="83">
        <v>812.33333333333337</v>
      </c>
      <c r="BL37" s="83">
        <v>1180.6666666666667</v>
      </c>
      <c r="BM37" s="83">
        <v>698.66666666666663</v>
      </c>
      <c r="BN37" s="83">
        <v>1472.3333333333333</v>
      </c>
      <c r="BO37" s="83">
        <v>1532.3333333333333</v>
      </c>
      <c r="BP37" s="84">
        <v>1101.814516129032</v>
      </c>
      <c r="BQ37" s="10"/>
    </row>
    <row r="38" spans="1:70" ht="15.75" thickBot="1" x14ac:dyDescent="0.3">
      <c r="B38" s="225">
        <v>2012</v>
      </c>
      <c r="C38" s="285">
        <v>234.33333333333334</v>
      </c>
      <c r="D38" s="83">
        <v>1531.6666666666667</v>
      </c>
      <c r="E38" s="83">
        <v>1557.6666666666667</v>
      </c>
      <c r="F38" s="83">
        <v>2216</v>
      </c>
      <c r="G38" s="83">
        <v>2205.6666666666665</v>
      </c>
      <c r="H38" s="83">
        <v>736.66666666666663</v>
      </c>
      <c r="I38" s="83">
        <v>620</v>
      </c>
      <c r="J38" s="83">
        <v>565</v>
      </c>
      <c r="K38" s="83">
        <v>531.33333333333337</v>
      </c>
      <c r="L38" s="83">
        <v>880</v>
      </c>
      <c r="M38" s="83">
        <v>629.33333333333337</v>
      </c>
      <c r="N38" s="83">
        <v>1044.5</v>
      </c>
      <c r="O38" s="83">
        <v>391</v>
      </c>
      <c r="P38" s="83">
        <v>1188</v>
      </c>
      <c r="Q38" s="83">
        <v>1419.3333333333333</v>
      </c>
      <c r="R38" s="83">
        <v>1026</v>
      </c>
      <c r="S38" s="83">
        <v>1637</v>
      </c>
      <c r="T38" s="83">
        <v>1239.3333333333333</v>
      </c>
      <c r="U38" s="83">
        <v>1073</v>
      </c>
      <c r="V38" s="83">
        <v>1684.3333333333333</v>
      </c>
      <c r="W38" s="83">
        <v>2442.6666666666665</v>
      </c>
      <c r="X38" s="83">
        <v>2087.5</v>
      </c>
      <c r="Y38" s="83">
        <v>429.33333333333331</v>
      </c>
      <c r="Z38" s="83">
        <v>668</v>
      </c>
      <c r="AA38" s="83">
        <v>1143.6666666666667</v>
      </c>
      <c r="AB38" s="83">
        <v>802.66666666666663</v>
      </c>
      <c r="AC38" s="83">
        <v>893</v>
      </c>
      <c r="AD38" s="83">
        <v>1111.6666666666667</v>
      </c>
      <c r="AE38" s="83">
        <v>943.66666666666663</v>
      </c>
      <c r="AF38" s="83">
        <v>797</v>
      </c>
      <c r="AG38" s="83">
        <v>1093.6666666666667</v>
      </c>
      <c r="AH38" s="83">
        <v>1827</v>
      </c>
      <c r="AI38" s="83">
        <v>546</v>
      </c>
      <c r="AJ38" s="83">
        <v>434.33333333333331</v>
      </c>
      <c r="AK38" s="83">
        <v>597.66666666666663</v>
      </c>
      <c r="AL38" s="83">
        <v>936</v>
      </c>
      <c r="AM38" s="83">
        <v>789</v>
      </c>
      <c r="AN38" s="83">
        <v>1134.3333333333333</v>
      </c>
      <c r="AO38" s="83">
        <v>2345</v>
      </c>
      <c r="AP38" s="83">
        <v>1783.6666666666667</v>
      </c>
      <c r="AQ38" s="83">
        <v>962.33333333333337</v>
      </c>
      <c r="AR38" s="83">
        <v>1294.6666666666667</v>
      </c>
      <c r="AS38" s="83">
        <v>1297.6666666666667</v>
      </c>
      <c r="AT38" s="83">
        <v>1440.3333333333333</v>
      </c>
      <c r="AU38" s="83">
        <v>1061.3333333333333</v>
      </c>
      <c r="AV38" s="83">
        <v>479</v>
      </c>
      <c r="AW38" s="83">
        <v>557.33333333333337</v>
      </c>
      <c r="AX38" s="83">
        <v>356.66666666666669</v>
      </c>
      <c r="AY38" s="83">
        <v>509</v>
      </c>
      <c r="AZ38" s="83">
        <v>877.66666666666663</v>
      </c>
      <c r="BA38" s="83" t="s">
        <v>430</v>
      </c>
      <c r="BB38" s="83" t="s">
        <v>430</v>
      </c>
      <c r="BC38" s="83">
        <v>894.33333333333337</v>
      </c>
      <c r="BD38" s="83">
        <v>944</v>
      </c>
      <c r="BE38" s="83">
        <v>618.33333333333337</v>
      </c>
      <c r="BF38" s="83">
        <v>758.66666666666663</v>
      </c>
      <c r="BG38" s="83" t="s">
        <v>430</v>
      </c>
      <c r="BH38" s="83">
        <v>805.33333333333337</v>
      </c>
      <c r="BI38" s="83">
        <v>746.66666666666663</v>
      </c>
      <c r="BJ38" s="83">
        <v>1134.6666666666667</v>
      </c>
      <c r="BK38" s="83">
        <v>779</v>
      </c>
      <c r="BL38" s="83">
        <v>1162</v>
      </c>
      <c r="BM38" s="83">
        <v>678</v>
      </c>
      <c r="BN38" s="83">
        <v>1401</v>
      </c>
      <c r="BO38" s="83">
        <v>1366</v>
      </c>
      <c r="BP38" s="84">
        <v>1053.8709677419354</v>
      </c>
    </row>
    <row r="39" spans="1:70" ht="15.75" thickBot="1" x14ac:dyDescent="0.3">
      <c r="A39" s="22"/>
      <c r="B39" s="225">
        <v>2013</v>
      </c>
      <c r="C39" s="285">
        <v>244</v>
      </c>
      <c r="D39" s="83">
        <v>1522.6666666666667</v>
      </c>
      <c r="E39" s="83">
        <v>1429.3333333333333</v>
      </c>
      <c r="F39" s="83">
        <v>1819</v>
      </c>
      <c r="G39" s="83">
        <v>2282</v>
      </c>
      <c r="H39" s="83">
        <v>744.66666666666663</v>
      </c>
      <c r="I39" s="83">
        <v>606.66666666666663</v>
      </c>
      <c r="J39" s="83">
        <v>554.33333333333337</v>
      </c>
      <c r="K39" s="83">
        <v>522.66666666666663</v>
      </c>
      <c r="L39" s="83">
        <v>873</v>
      </c>
      <c r="M39" s="83">
        <v>939</v>
      </c>
      <c r="N39" s="83">
        <v>857</v>
      </c>
      <c r="O39" s="83">
        <v>402.33333333333331</v>
      </c>
      <c r="P39" s="83">
        <v>1094.5</v>
      </c>
      <c r="Q39" s="83">
        <v>1354</v>
      </c>
      <c r="R39" s="83">
        <v>1029.6666666666667</v>
      </c>
      <c r="S39" s="83">
        <v>1829</v>
      </c>
      <c r="T39" s="83">
        <v>1223</v>
      </c>
      <c r="U39" s="83">
        <v>1040.6666666666667</v>
      </c>
      <c r="V39" s="83">
        <v>1660.3333333333333</v>
      </c>
      <c r="W39" s="83">
        <v>2369.3333333333335</v>
      </c>
      <c r="X39" s="83" t="s">
        <v>430</v>
      </c>
      <c r="Y39" s="83">
        <v>668.66666666666663</v>
      </c>
      <c r="Z39" s="83">
        <v>745.33333333333337</v>
      </c>
      <c r="AA39" s="83">
        <v>1078.6666666666667</v>
      </c>
      <c r="AB39" s="83">
        <v>824</v>
      </c>
      <c r="AC39" s="83">
        <v>812</v>
      </c>
      <c r="AD39" s="83">
        <v>1080.6666666666667</v>
      </c>
      <c r="AE39" s="83">
        <v>858.33333333333337</v>
      </c>
      <c r="AF39" s="83" t="s">
        <v>430</v>
      </c>
      <c r="AG39" s="83">
        <v>1117.3333333333333</v>
      </c>
      <c r="AH39" s="83">
        <v>1836.3333333333333</v>
      </c>
      <c r="AI39" s="83">
        <v>570</v>
      </c>
      <c r="AJ39" s="83">
        <v>436.66666666666669</v>
      </c>
      <c r="AK39" s="83">
        <v>575.66666666666663</v>
      </c>
      <c r="AL39" s="83">
        <v>1012.6666666666666</v>
      </c>
      <c r="AM39" s="83">
        <v>792.66666666666663</v>
      </c>
      <c r="AN39" s="83">
        <v>1100.6666666666667</v>
      </c>
      <c r="AO39" s="83">
        <v>2323.6666666666665</v>
      </c>
      <c r="AP39" s="83">
        <v>1715.3333333333333</v>
      </c>
      <c r="AQ39" s="83">
        <v>940.66666666666663</v>
      </c>
      <c r="AR39" s="83">
        <v>1246</v>
      </c>
      <c r="AS39" s="83">
        <v>1282.3333333333333</v>
      </c>
      <c r="AT39" s="83">
        <v>1426</v>
      </c>
      <c r="AU39" s="83">
        <v>1032.6666666666667</v>
      </c>
      <c r="AV39" s="83">
        <v>484</v>
      </c>
      <c r="AW39" s="83">
        <v>538</v>
      </c>
      <c r="AX39" s="83">
        <v>348</v>
      </c>
      <c r="AY39" s="83">
        <v>490</v>
      </c>
      <c r="AZ39" s="83">
        <v>890.33333333333337</v>
      </c>
      <c r="BA39" s="83">
        <v>1121</v>
      </c>
      <c r="BB39" s="83" t="s">
        <v>430</v>
      </c>
      <c r="BC39" s="83">
        <v>733.66666666666663</v>
      </c>
      <c r="BD39" s="83">
        <v>978</v>
      </c>
      <c r="BE39" s="83">
        <v>629</v>
      </c>
      <c r="BF39" s="83">
        <v>711.66666666666663</v>
      </c>
      <c r="BG39" s="83" t="s">
        <v>430</v>
      </c>
      <c r="BH39" s="83">
        <v>743.66666666666663</v>
      </c>
      <c r="BI39" s="83">
        <v>698</v>
      </c>
      <c r="BJ39" s="83">
        <v>1107.6666666666667</v>
      </c>
      <c r="BK39" s="83">
        <v>755.66666666666663</v>
      </c>
      <c r="BL39" s="83">
        <v>1158.3333333333333</v>
      </c>
      <c r="BM39" s="83">
        <v>682</v>
      </c>
      <c r="BN39" s="83">
        <v>1405.6666666666667</v>
      </c>
      <c r="BO39" s="83">
        <v>1461</v>
      </c>
      <c r="BP39" s="84">
        <v>1029.6584699453547</v>
      </c>
    </row>
    <row r="40" spans="1:70" ht="15.75" thickBot="1" x14ac:dyDescent="0.3">
      <c r="A40" s="22"/>
      <c r="B40" s="225">
        <v>2014</v>
      </c>
      <c r="C40" s="285">
        <v>224.66666666666666</v>
      </c>
      <c r="D40" s="83">
        <v>1525.3333333333333</v>
      </c>
      <c r="E40" s="83">
        <v>1408.6666666666667</v>
      </c>
      <c r="F40" s="83">
        <v>1681.3333333333333</v>
      </c>
      <c r="G40" s="83">
        <v>2308</v>
      </c>
      <c r="H40" s="83">
        <v>735.33333333333337</v>
      </c>
      <c r="I40" s="83">
        <v>603.33333333333337</v>
      </c>
      <c r="J40" s="83">
        <v>539</v>
      </c>
      <c r="K40" s="83">
        <v>519.66666666666663</v>
      </c>
      <c r="L40" s="83">
        <v>851.5</v>
      </c>
      <c r="M40" s="83">
        <v>133</v>
      </c>
      <c r="N40" s="83">
        <v>1007</v>
      </c>
      <c r="O40" s="83">
        <v>401</v>
      </c>
      <c r="P40" s="83">
        <v>1066.3333333333333</v>
      </c>
      <c r="Q40" s="83">
        <v>1369.3333333333333</v>
      </c>
      <c r="R40" s="83">
        <v>1038.6666666666667</v>
      </c>
      <c r="S40" s="83">
        <v>1852.3333333333333</v>
      </c>
      <c r="T40" s="83">
        <v>1209.6666666666667</v>
      </c>
      <c r="U40" s="83">
        <v>1100.6666666666667</v>
      </c>
      <c r="V40" s="83">
        <v>1658.3333333333333</v>
      </c>
      <c r="W40" s="83">
        <v>2329.3333333333335</v>
      </c>
      <c r="X40" s="83">
        <v>1069</v>
      </c>
      <c r="Y40" s="83">
        <v>721.33333333333337</v>
      </c>
      <c r="Z40" s="83">
        <v>777.33333333333337</v>
      </c>
      <c r="AA40" s="83">
        <v>1063.5</v>
      </c>
      <c r="AB40" s="83">
        <v>813</v>
      </c>
      <c r="AC40" s="83">
        <v>787.33333333333337</v>
      </c>
      <c r="AD40" s="83">
        <v>1066.6666666666667</v>
      </c>
      <c r="AE40" s="83">
        <v>853.33333333333337</v>
      </c>
      <c r="AF40" s="83">
        <v>309</v>
      </c>
      <c r="AG40" s="83">
        <v>1270</v>
      </c>
      <c r="AH40" s="83">
        <v>1803.6666666666667</v>
      </c>
      <c r="AI40" s="83">
        <v>585</v>
      </c>
      <c r="AJ40" s="83">
        <v>418</v>
      </c>
      <c r="AK40" s="83">
        <v>528.33333333333337</v>
      </c>
      <c r="AL40" s="83">
        <v>1015.3333333333334</v>
      </c>
      <c r="AM40" s="83">
        <v>796</v>
      </c>
      <c r="AN40" s="83">
        <v>1080.3333333333333</v>
      </c>
      <c r="AO40" s="83">
        <v>2308.6666666666665</v>
      </c>
      <c r="AP40" s="83">
        <v>1715.6666666666667</v>
      </c>
      <c r="AQ40" s="83">
        <v>946.66666666666663</v>
      </c>
      <c r="AR40" s="83">
        <v>1250.3333333333333</v>
      </c>
      <c r="AS40" s="83">
        <v>1299.3333333333333</v>
      </c>
      <c r="AT40" s="83">
        <v>1414.3333333333333</v>
      </c>
      <c r="AU40" s="83">
        <v>1021.6666666666666</v>
      </c>
      <c r="AV40" s="83">
        <v>489.33333333333331</v>
      </c>
      <c r="AW40" s="83">
        <v>543.66666666666663</v>
      </c>
      <c r="AX40" s="83">
        <v>337.66666666666669</v>
      </c>
      <c r="AY40" s="83">
        <v>494</v>
      </c>
      <c r="AZ40" s="83">
        <v>888.33333333333337</v>
      </c>
      <c r="BA40" s="83">
        <v>1298</v>
      </c>
      <c r="BB40" s="83" t="s">
        <v>430</v>
      </c>
      <c r="BC40" s="83">
        <v>662</v>
      </c>
      <c r="BD40" s="83">
        <v>919</v>
      </c>
      <c r="BE40" s="83">
        <v>351</v>
      </c>
      <c r="BF40" s="83">
        <v>640.33333333333337</v>
      </c>
      <c r="BG40" s="83" t="s">
        <v>430</v>
      </c>
      <c r="BH40" s="83">
        <v>754</v>
      </c>
      <c r="BI40" s="83" t="s">
        <v>430</v>
      </c>
      <c r="BJ40" s="83">
        <v>1100</v>
      </c>
      <c r="BK40" s="83">
        <v>764.33333333333337</v>
      </c>
      <c r="BL40" s="83">
        <v>1158.6666666666667</v>
      </c>
      <c r="BM40" s="83">
        <v>673.66666666666663</v>
      </c>
      <c r="BN40" s="83">
        <v>1339.6666666666667</v>
      </c>
      <c r="BO40" s="83">
        <v>1600.6666666666667</v>
      </c>
      <c r="BP40" s="84">
        <v>1007.9139784946236</v>
      </c>
    </row>
    <row r="41" spans="1:70" ht="15.75" thickBot="1" x14ac:dyDescent="0.3">
      <c r="A41" s="22"/>
      <c r="B41" s="225">
        <v>2015</v>
      </c>
      <c r="C41" s="285">
        <v>180.66666666666666</v>
      </c>
      <c r="D41" s="83">
        <v>1513</v>
      </c>
      <c r="E41" s="83">
        <v>1368.6666666666667</v>
      </c>
      <c r="F41" s="83">
        <v>1893.6666666666667</v>
      </c>
      <c r="G41" s="83">
        <v>2307.6666666666665</v>
      </c>
      <c r="H41" s="83">
        <v>689.33333333333337</v>
      </c>
      <c r="I41" s="83">
        <v>569.66666666666663</v>
      </c>
      <c r="J41" s="83">
        <v>516</v>
      </c>
      <c r="K41" s="83">
        <v>526.33333333333337</v>
      </c>
      <c r="L41" s="83">
        <v>980.66666666666663</v>
      </c>
      <c r="M41" s="83">
        <v>790.5</v>
      </c>
      <c r="N41" s="83"/>
      <c r="O41" s="83">
        <v>416.66666666666669</v>
      </c>
      <c r="P41" s="83">
        <v>1042</v>
      </c>
      <c r="Q41" s="83">
        <v>1314</v>
      </c>
      <c r="R41" s="83">
        <v>1003.5</v>
      </c>
      <c r="S41" s="83">
        <v>1900.6666666666667</v>
      </c>
      <c r="T41" s="83">
        <v>1234</v>
      </c>
      <c r="U41" s="83">
        <v>1120.6666666666667</v>
      </c>
      <c r="V41" s="83">
        <v>1662.3333333333333</v>
      </c>
      <c r="W41" s="83">
        <v>2368.3333333333335</v>
      </c>
      <c r="X41" s="83">
        <v>1252</v>
      </c>
      <c r="Y41" s="83">
        <v>750</v>
      </c>
      <c r="Z41" s="83">
        <v>788.66666666666663</v>
      </c>
      <c r="AA41" s="83">
        <v>1046</v>
      </c>
      <c r="AB41" s="83">
        <v>838.33333333333337</v>
      </c>
      <c r="AC41" s="83">
        <v>697.33333333333337</v>
      </c>
      <c r="AD41" s="83">
        <v>1011.6666666666666</v>
      </c>
      <c r="AE41" s="83">
        <v>773</v>
      </c>
      <c r="AF41" s="83">
        <v>649.5</v>
      </c>
      <c r="AG41" s="83">
        <v>1135.6666666666667</v>
      </c>
      <c r="AH41" s="83">
        <v>1711.5</v>
      </c>
      <c r="AI41" s="83"/>
      <c r="AJ41" s="83">
        <v>445.66666666666669</v>
      </c>
      <c r="AK41" s="83">
        <v>540.66666666666663</v>
      </c>
      <c r="AL41" s="83">
        <v>1051.3333333333333</v>
      </c>
      <c r="AM41" s="83">
        <v>797.66666666666663</v>
      </c>
      <c r="AN41" s="83">
        <v>1094.3333333333333</v>
      </c>
      <c r="AO41" s="83">
        <v>2273.6666666666665</v>
      </c>
      <c r="AP41" s="83">
        <v>1644</v>
      </c>
      <c r="AQ41" s="83">
        <v>932.33333333333337</v>
      </c>
      <c r="AR41" s="83">
        <v>1284.6666666666667</v>
      </c>
      <c r="AS41" s="83">
        <v>1288</v>
      </c>
      <c r="AT41" s="83">
        <v>1392.6666666666667</v>
      </c>
      <c r="AU41" s="83">
        <v>1003.6666666666666</v>
      </c>
      <c r="AV41" s="83">
        <v>505</v>
      </c>
      <c r="AW41" s="83">
        <v>533.33333333333337</v>
      </c>
      <c r="AX41" s="83">
        <v>324.33333333333331</v>
      </c>
      <c r="AY41" s="83">
        <v>497</v>
      </c>
      <c r="AZ41" s="83">
        <v>862</v>
      </c>
      <c r="BA41" s="83">
        <v>1312</v>
      </c>
      <c r="BB41" s="83">
        <v>1177.3333333333333</v>
      </c>
      <c r="BC41" s="83">
        <v>625.33333333333337</v>
      </c>
      <c r="BD41" s="83">
        <v>930.33333333333337</v>
      </c>
      <c r="BE41" s="83">
        <v>462</v>
      </c>
      <c r="BF41" s="83">
        <v>607</v>
      </c>
      <c r="BG41" s="83">
        <v>449.5</v>
      </c>
      <c r="BH41" s="83">
        <v>757.66666666666663</v>
      </c>
      <c r="BI41" s="83">
        <v>574.5</v>
      </c>
      <c r="BJ41" s="83">
        <v>1161</v>
      </c>
      <c r="BK41" s="83">
        <v>812</v>
      </c>
      <c r="BL41" s="83">
        <v>1169</v>
      </c>
      <c r="BM41" s="83">
        <v>674.33333333333337</v>
      </c>
      <c r="BN41" s="83">
        <v>1363.6666666666667</v>
      </c>
      <c r="BO41" s="83">
        <v>1346</v>
      </c>
      <c r="BP41" s="84">
        <v>1014.984126984127</v>
      </c>
    </row>
    <row r="42" spans="1:70" ht="15.75" thickBot="1" x14ac:dyDescent="0.3">
      <c r="A42" s="22"/>
      <c r="B42" s="225">
        <v>2016</v>
      </c>
      <c r="C42" s="285">
        <v>159</v>
      </c>
      <c r="D42" s="83">
        <v>1545.6666666666667</v>
      </c>
      <c r="E42" s="83">
        <v>1297.3333333333333</v>
      </c>
      <c r="F42" s="83">
        <v>2007.6666666666667</v>
      </c>
      <c r="G42" s="83">
        <v>2295.6666666666665</v>
      </c>
      <c r="H42" s="83">
        <v>558</v>
      </c>
      <c r="I42" s="83">
        <v>570.66666666666663</v>
      </c>
      <c r="J42" s="83">
        <v>527</v>
      </c>
      <c r="K42" s="83">
        <v>517</v>
      </c>
      <c r="L42" s="83">
        <v>1026.6666666666667</v>
      </c>
      <c r="M42" s="83">
        <v>822.66666666666663</v>
      </c>
      <c r="N42" s="83">
        <v>1118</v>
      </c>
      <c r="O42" s="83">
        <v>450</v>
      </c>
      <c r="P42" s="83"/>
      <c r="Q42" s="83">
        <v>1094.5</v>
      </c>
      <c r="R42" s="83"/>
      <c r="S42" s="83">
        <v>2319</v>
      </c>
      <c r="T42" s="83">
        <v>1237.3333333333333</v>
      </c>
      <c r="U42" s="83">
        <v>1161</v>
      </c>
      <c r="V42" s="83">
        <v>1636.3333333333333</v>
      </c>
      <c r="W42" s="83">
        <v>2303.6666666666665</v>
      </c>
      <c r="X42" s="83">
        <v>1845</v>
      </c>
      <c r="Y42" s="83">
        <v>771.66666666666663</v>
      </c>
      <c r="Z42" s="83">
        <v>807.66666666666663</v>
      </c>
      <c r="AA42" s="83">
        <v>1067.3333333333333</v>
      </c>
      <c r="AB42" s="83">
        <v>853.33333333333337</v>
      </c>
      <c r="AC42" s="83">
        <v>766</v>
      </c>
      <c r="AD42" s="83">
        <v>869.66666666666663</v>
      </c>
      <c r="AE42" s="83">
        <v>640.66666666666663</v>
      </c>
      <c r="AF42" s="83">
        <v>757.66666666666663</v>
      </c>
      <c r="AG42" s="83">
        <v>1242.3333333333333</v>
      </c>
      <c r="AH42" s="83">
        <v>1783</v>
      </c>
      <c r="AI42" s="83">
        <v>691.5</v>
      </c>
      <c r="AJ42" s="83">
        <v>562.66666666666663</v>
      </c>
      <c r="AK42" s="83">
        <v>605.66666666666663</v>
      </c>
      <c r="AL42" s="83">
        <v>1218</v>
      </c>
      <c r="AM42" s="83">
        <v>807</v>
      </c>
      <c r="AN42" s="83">
        <v>1124</v>
      </c>
      <c r="AO42" s="83">
        <v>2255</v>
      </c>
      <c r="AP42" s="83">
        <v>1716.3333333333333</v>
      </c>
      <c r="AQ42" s="83">
        <v>890.66666666666663</v>
      </c>
      <c r="AR42" s="83">
        <v>1333.6666666666667</v>
      </c>
      <c r="AS42" s="83">
        <v>1301.6666666666667</v>
      </c>
      <c r="AT42" s="83">
        <v>1341.6666666666667</v>
      </c>
      <c r="AU42" s="83">
        <v>973.33333333333337</v>
      </c>
      <c r="AV42" s="83">
        <v>499.66666666666669</v>
      </c>
      <c r="AW42" s="83">
        <v>540</v>
      </c>
      <c r="AX42" s="83">
        <v>315.33333333333331</v>
      </c>
      <c r="AY42" s="83">
        <v>516.33333333333337</v>
      </c>
      <c r="AZ42" s="83">
        <v>894</v>
      </c>
      <c r="BA42" s="83">
        <v>1421.6666666666667</v>
      </c>
      <c r="BB42" s="83">
        <v>1212.3333333333333</v>
      </c>
      <c r="BC42" s="83">
        <v>597</v>
      </c>
      <c r="BD42" s="83">
        <v>996.66666666666663</v>
      </c>
      <c r="BE42" s="83">
        <v>476.66666666666669</v>
      </c>
      <c r="BF42" s="83">
        <v>591.33333333333337</v>
      </c>
      <c r="BG42" s="83">
        <v>490.33333333333331</v>
      </c>
      <c r="BH42" s="83">
        <v>781.33333333333337</v>
      </c>
      <c r="BI42" s="83">
        <v>381</v>
      </c>
      <c r="BJ42" s="83">
        <v>1266.3333333333333</v>
      </c>
      <c r="BK42" s="83">
        <v>648.66666666666663</v>
      </c>
      <c r="BL42" s="83"/>
      <c r="BM42" s="83">
        <v>660</v>
      </c>
      <c r="BN42" s="83">
        <v>1420</v>
      </c>
      <c r="BO42" s="83">
        <v>1333</v>
      </c>
      <c r="BP42" s="84">
        <v>1030.8763440860214</v>
      </c>
    </row>
    <row r="43" spans="1:70" ht="15.75" thickBot="1" x14ac:dyDescent="0.3">
      <c r="A43" s="22"/>
      <c r="B43" s="225">
        <v>2017</v>
      </c>
      <c r="C43" s="285">
        <v>184.33333333333334</v>
      </c>
      <c r="D43" s="83">
        <v>1602.3333333333333</v>
      </c>
      <c r="E43" s="83">
        <v>1309</v>
      </c>
      <c r="F43" s="83">
        <v>2050.6666666666665</v>
      </c>
      <c r="G43" s="83">
        <v>2324.3333333333335</v>
      </c>
      <c r="H43" s="83">
        <v>568.66666666666663</v>
      </c>
      <c r="I43" s="83">
        <v>557.33333333333337</v>
      </c>
      <c r="J43" s="83">
        <v>499</v>
      </c>
      <c r="K43" s="83">
        <v>499.66666666666669</v>
      </c>
      <c r="L43" s="83">
        <v>955.66666666666663</v>
      </c>
      <c r="M43" s="83">
        <v>752</v>
      </c>
      <c r="N43" s="83">
        <v>1213</v>
      </c>
      <c r="O43" s="83">
        <v>414.66666666666669</v>
      </c>
      <c r="P43" s="83"/>
      <c r="Q43" s="83">
        <v>1046.3333333333333</v>
      </c>
      <c r="R43" s="83">
        <v>483</v>
      </c>
      <c r="S43" s="83">
        <v>2339.3333333333335</v>
      </c>
      <c r="T43" s="83">
        <v>1506</v>
      </c>
      <c r="U43" s="83">
        <v>1101.3333333333333</v>
      </c>
      <c r="V43" s="83">
        <v>1720</v>
      </c>
      <c r="W43" s="83">
        <v>2172</v>
      </c>
      <c r="X43" s="83">
        <v>2010</v>
      </c>
      <c r="Y43" s="83">
        <v>766.66666666666663</v>
      </c>
      <c r="Z43" s="83">
        <v>814.66666666666663</v>
      </c>
      <c r="AA43" s="83">
        <v>1035.6666666666667</v>
      </c>
      <c r="AB43" s="83">
        <v>845</v>
      </c>
      <c r="AC43" s="83">
        <v>797.66666666666663</v>
      </c>
      <c r="AD43" s="83">
        <v>898.33333333333337</v>
      </c>
      <c r="AE43" s="83">
        <v>662</v>
      </c>
      <c r="AF43" s="83">
        <v>769.33333333333337</v>
      </c>
      <c r="AG43" s="83">
        <v>1214.6666666666667</v>
      </c>
      <c r="AH43" s="83">
        <v>1733.3333333333333</v>
      </c>
      <c r="AI43" s="83">
        <v>596</v>
      </c>
      <c r="AJ43" s="83">
        <v>532.66666666666663</v>
      </c>
      <c r="AK43" s="83">
        <v>606</v>
      </c>
      <c r="AL43" s="83">
        <v>1207.3333333333333</v>
      </c>
      <c r="AM43" s="83">
        <v>809</v>
      </c>
      <c r="AN43" s="83">
        <v>1154.6666666666667</v>
      </c>
      <c r="AO43" s="83">
        <v>2078.6666666666665</v>
      </c>
      <c r="AP43" s="83">
        <v>1738</v>
      </c>
      <c r="AQ43" s="83">
        <v>877</v>
      </c>
      <c r="AR43" s="83">
        <v>1321.3333333333333</v>
      </c>
      <c r="AS43" s="83">
        <v>1298.6666666666667</v>
      </c>
      <c r="AT43" s="83">
        <v>1322.3333333333333</v>
      </c>
      <c r="AU43" s="83">
        <v>988.66666666666663</v>
      </c>
      <c r="AV43" s="83">
        <v>571</v>
      </c>
      <c r="AW43" s="83">
        <v>547.33333333333337</v>
      </c>
      <c r="AX43" s="83">
        <v>319.66666666666669</v>
      </c>
      <c r="AY43" s="83">
        <v>533.66666666666663</v>
      </c>
      <c r="AZ43" s="83">
        <v>938.33333333333337</v>
      </c>
      <c r="BA43" s="83">
        <v>1435.3333333333333</v>
      </c>
      <c r="BB43" s="83">
        <v>1256.3333333333333</v>
      </c>
      <c r="BC43" s="83">
        <v>626.66666666666663</v>
      </c>
      <c r="BD43" s="83">
        <v>1059.3333333333333</v>
      </c>
      <c r="BE43" s="83">
        <v>524</v>
      </c>
      <c r="BF43" s="83">
        <v>563.33333333333337</v>
      </c>
      <c r="BG43" s="83">
        <v>540.33333333333337</v>
      </c>
      <c r="BH43" s="83">
        <v>993</v>
      </c>
      <c r="BI43" s="83">
        <v>389</v>
      </c>
      <c r="BJ43" s="83">
        <v>1231.3333333333333</v>
      </c>
      <c r="BK43" s="83">
        <v>703</v>
      </c>
      <c r="BL43" s="83"/>
      <c r="BM43" s="83">
        <v>649</v>
      </c>
      <c r="BN43" s="83">
        <v>1501</v>
      </c>
      <c r="BO43" s="83">
        <v>1435</v>
      </c>
      <c r="BP43" s="84">
        <f t="shared" ref="BP43:BP49" si="0">AVERAGE(C43:BO43)</f>
        <v>1034.8095238095239</v>
      </c>
    </row>
    <row r="44" spans="1:70" ht="15.75" thickBot="1" x14ac:dyDescent="0.3">
      <c r="A44" s="22"/>
      <c r="B44" s="225">
        <v>2018</v>
      </c>
      <c r="C44" s="285">
        <v>337.5</v>
      </c>
      <c r="D44" s="83">
        <v>1572.6666666666667</v>
      </c>
      <c r="E44" s="83">
        <v>1322.6666666666667</v>
      </c>
      <c r="F44" s="83">
        <v>2057.6666666666665</v>
      </c>
      <c r="G44" s="83">
        <v>2225.3333333333335</v>
      </c>
      <c r="H44" s="83">
        <v>581.33333333333337</v>
      </c>
      <c r="I44" s="83">
        <v>563.66666666666663</v>
      </c>
      <c r="J44" s="83">
        <v>454.33333333333331</v>
      </c>
      <c r="K44" s="83">
        <v>488.33333333333331</v>
      </c>
      <c r="L44" s="83">
        <v>911.33333333333337</v>
      </c>
      <c r="M44" s="83">
        <v>647.33333333333337</v>
      </c>
      <c r="N44" s="83">
        <v>1244.3333333333333</v>
      </c>
      <c r="O44" s="83">
        <v>394</v>
      </c>
      <c r="P44" s="83"/>
      <c r="Q44" s="83">
        <v>975.5</v>
      </c>
      <c r="R44" s="83"/>
      <c r="S44" s="83">
        <v>2386</v>
      </c>
      <c r="T44" s="83">
        <v>1801.3333333333333</v>
      </c>
      <c r="U44" s="83">
        <v>1027.6666666666667</v>
      </c>
      <c r="V44" s="83">
        <v>1661.3333333333333</v>
      </c>
      <c r="W44" s="83"/>
      <c r="X44" s="83">
        <v>2011.5</v>
      </c>
      <c r="Y44" s="83">
        <v>792.66666666666663</v>
      </c>
      <c r="Z44" s="83">
        <v>772.66666666666663</v>
      </c>
      <c r="AA44" s="83">
        <v>1003.3333333333334</v>
      </c>
      <c r="AB44" s="83">
        <v>834.33333333333337</v>
      </c>
      <c r="AC44" s="83">
        <v>723</v>
      </c>
      <c r="AD44" s="83">
        <v>848</v>
      </c>
      <c r="AE44" s="83">
        <v>694.66666666666663</v>
      </c>
      <c r="AF44" s="83">
        <v>766.33333333333337</v>
      </c>
      <c r="AG44" s="83">
        <v>1209.3333333333333</v>
      </c>
      <c r="AH44" s="83">
        <v>1674</v>
      </c>
      <c r="AI44" s="83">
        <v>588.33333333333337</v>
      </c>
      <c r="AJ44" s="83">
        <v>507.33333333333331</v>
      </c>
      <c r="AK44" s="83">
        <v>618.33333333333337</v>
      </c>
      <c r="AL44" s="83">
        <v>1218</v>
      </c>
      <c r="AM44" s="83">
        <v>793.5</v>
      </c>
      <c r="AN44" s="83">
        <v>1182.6666666666667</v>
      </c>
      <c r="AO44" s="83">
        <v>2042.6666666666667</v>
      </c>
      <c r="AP44" s="83">
        <v>1722.3333333333333</v>
      </c>
      <c r="AQ44" s="83">
        <v>863.33333333333337</v>
      </c>
      <c r="AR44" s="83">
        <v>1315</v>
      </c>
      <c r="AS44" s="83">
        <v>1281.3333333333333</v>
      </c>
      <c r="AT44" s="83">
        <v>1314.6666666666667</v>
      </c>
      <c r="AU44" s="83">
        <v>1000.6666666666666</v>
      </c>
      <c r="AV44" s="83">
        <v>690</v>
      </c>
      <c r="AW44" s="83">
        <v>556.66666666666663</v>
      </c>
      <c r="AX44" s="83">
        <v>324.33333333333331</v>
      </c>
      <c r="AY44" s="83">
        <v>529.66666666666663</v>
      </c>
      <c r="AZ44" s="83">
        <v>982.33333333333337</v>
      </c>
      <c r="BA44" s="83">
        <v>1422</v>
      </c>
      <c r="BB44" s="83">
        <v>1263.6666666666667</v>
      </c>
      <c r="BC44" s="83">
        <v>650.33333333333337</v>
      </c>
      <c r="BD44" s="83">
        <v>1046.3333333333333</v>
      </c>
      <c r="BE44" s="83">
        <v>487.5</v>
      </c>
      <c r="BF44" s="83">
        <v>569</v>
      </c>
      <c r="BG44" s="83">
        <v>551</v>
      </c>
      <c r="BH44" s="83">
        <v>1006.3333333333334</v>
      </c>
      <c r="BI44" s="83">
        <v>398</v>
      </c>
      <c r="BJ44" s="83">
        <v>1196.3333333333333</v>
      </c>
      <c r="BK44" s="83">
        <v>718.33333333333337</v>
      </c>
      <c r="BL44" s="83"/>
      <c r="BM44" s="83">
        <v>653.66666666666663</v>
      </c>
      <c r="BN44" s="83"/>
      <c r="BO44" s="83">
        <v>1402.5</v>
      </c>
      <c r="BP44" s="84">
        <f t="shared" si="0"/>
        <v>1014.638888888889</v>
      </c>
    </row>
    <row r="45" spans="1:70" ht="15.75" thickBot="1" x14ac:dyDescent="0.3">
      <c r="A45" s="22"/>
      <c r="B45" s="225">
        <v>2019</v>
      </c>
      <c r="C45" s="285">
        <v>412.66666666666669</v>
      </c>
      <c r="D45" s="83">
        <v>1550.6666666666667</v>
      </c>
      <c r="E45" s="83">
        <v>1310</v>
      </c>
      <c r="F45" s="83">
        <v>1999.3333333333333</v>
      </c>
      <c r="G45" s="83">
        <v>2048.6666666666665</v>
      </c>
      <c r="H45" s="83">
        <v>559.33333333333337</v>
      </c>
      <c r="I45" s="83">
        <v>557.33333333333337</v>
      </c>
      <c r="J45" s="83">
        <v>441.33333333333331</v>
      </c>
      <c r="K45" s="83">
        <v>493</v>
      </c>
      <c r="L45" s="83">
        <v>848.33333333333337</v>
      </c>
      <c r="M45" s="83">
        <v>699</v>
      </c>
      <c r="N45" s="83">
        <v>1316</v>
      </c>
      <c r="O45" s="83">
        <v>379</v>
      </c>
      <c r="P45" s="83"/>
      <c r="Q45" s="83">
        <v>1625</v>
      </c>
      <c r="R45" s="83">
        <v>912</v>
      </c>
      <c r="S45" s="83">
        <v>2341.3333333333335</v>
      </c>
      <c r="T45" s="83">
        <v>1665</v>
      </c>
      <c r="U45" s="83">
        <v>1178.6666666666667</v>
      </c>
      <c r="V45" s="83">
        <v>1634.3333333333333</v>
      </c>
      <c r="W45" s="83">
        <v>2207.3333333333335</v>
      </c>
      <c r="X45" s="83">
        <v>2134</v>
      </c>
      <c r="Y45" s="83">
        <v>789.33333333333337</v>
      </c>
      <c r="Z45" s="83">
        <v>687</v>
      </c>
      <c r="AA45" s="83">
        <v>999.33333333333337</v>
      </c>
      <c r="AB45" s="83">
        <v>810.33333333333337</v>
      </c>
      <c r="AC45" s="83">
        <v>700.33333333333337</v>
      </c>
      <c r="AD45" s="83">
        <v>747.66666666666663</v>
      </c>
      <c r="AE45" s="83">
        <v>720</v>
      </c>
      <c r="AF45" s="83">
        <v>794</v>
      </c>
      <c r="AG45" s="83">
        <v>1236</v>
      </c>
      <c r="AH45" s="83">
        <v>1701.6666666666667</v>
      </c>
      <c r="AI45" s="83">
        <v>563</v>
      </c>
      <c r="AJ45" s="83">
        <v>378.66666666666669</v>
      </c>
      <c r="AK45" s="83">
        <v>632.66666666666663</v>
      </c>
      <c r="AL45" s="83">
        <v>1216</v>
      </c>
      <c r="AM45" s="83">
        <v>763.66666666666663</v>
      </c>
      <c r="AN45" s="83">
        <v>1190.6666666666667</v>
      </c>
      <c r="AO45" s="83">
        <v>2104</v>
      </c>
      <c r="AP45" s="83">
        <v>1743.3333333333333</v>
      </c>
      <c r="AQ45" s="83">
        <v>851.66666666666663</v>
      </c>
      <c r="AR45" s="83">
        <v>1355.3333333333333</v>
      </c>
      <c r="AS45" s="83">
        <v>1277.3333333333333</v>
      </c>
      <c r="AT45" s="83">
        <v>1287</v>
      </c>
      <c r="AU45" s="83">
        <v>1006.6666666666666</v>
      </c>
      <c r="AV45" s="83"/>
      <c r="AW45" s="83">
        <v>538.33333333333337</v>
      </c>
      <c r="AX45" s="83">
        <v>348</v>
      </c>
      <c r="AY45" s="83">
        <v>520.66666666666663</v>
      </c>
      <c r="AZ45" s="83">
        <v>976.33333333333337</v>
      </c>
      <c r="BA45" s="83">
        <v>1432.6666666666667</v>
      </c>
      <c r="BB45" s="83">
        <v>1250</v>
      </c>
      <c r="BC45" s="83">
        <v>642</v>
      </c>
      <c r="BD45" s="83">
        <v>1025.3333333333333</v>
      </c>
      <c r="BE45" s="83">
        <v>518</v>
      </c>
      <c r="BF45" s="83">
        <v>552.33333333333337</v>
      </c>
      <c r="BG45" s="83">
        <v>558.66666666666663</v>
      </c>
      <c r="BH45" s="83">
        <v>955</v>
      </c>
      <c r="BI45" s="83">
        <v>403.66666666666669</v>
      </c>
      <c r="BJ45" s="83">
        <v>1082.3333333333333</v>
      </c>
      <c r="BK45" s="83">
        <v>731.33333333333337</v>
      </c>
      <c r="BL45" s="83"/>
      <c r="BM45" s="83">
        <v>679</v>
      </c>
      <c r="BN45" s="83">
        <v>1945</v>
      </c>
      <c r="BO45" s="83">
        <v>1238</v>
      </c>
      <c r="BP45" s="84">
        <f t="shared" si="0"/>
        <v>1052.6559139784945</v>
      </c>
    </row>
    <row r="46" spans="1:70" ht="15.75" thickBot="1" x14ac:dyDescent="0.3">
      <c r="A46" s="22"/>
      <c r="B46" s="225">
        <v>2020</v>
      </c>
      <c r="C46" s="285">
        <v>294.66666666666669</v>
      </c>
      <c r="D46" s="83">
        <v>1101</v>
      </c>
      <c r="E46" s="83">
        <v>1020.6666666666666</v>
      </c>
      <c r="F46" s="83">
        <v>1550.3333333333333</v>
      </c>
      <c r="G46" s="83">
        <v>1445.6666666666667</v>
      </c>
      <c r="H46" s="83">
        <v>441.33333333333331</v>
      </c>
      <c r="I46" s="83">
        <v>376.33333333333331</v>
      </c>
      <c r="J46" s="83">
        <v>324.33333333333331</v>
      </c>
      <c r="K46" s="83">
        <v>349.33333333333331</v>
      </c>
      <c r="L46" s="83">
        <v>607.33333333333337</v>
      </c>
      <c r="M46" s="83">
        <v>375.33333333333331</v>
      </c>
      <c r="N46" s="83">
        <v>1035.3333333333333</v>
      </c>
      <c r="O46" s="83">
        <v>311.66666666666669</v>
      </c>
      <c r="P46" s="83">
        <v>233</v>
      </c>
      <c r="Q46" s="83">
        <v>1241.3333333333333</v>
      </c>
      <c r="R46" s="83">
        <v>766</v>
      </c>
      <c r="S46" s="83">
        <v>1807.6666666666667</v>
      </c>
      <c r="T46" s="83">
        <v>699</v>
      </c>
      <c r="U46" s="83">
        <v>749.33333333333337</v>
      </c>
      <c r="V46" s="83">
        <v>1163.6666666666667</v>
      </c>
      <c r="W46" s="83">
        <v>1579</v>
      </c>
      <c r="X46" s="83">
        <v>1271.3333333333333</v>
      </c>
      <c r="Y46" s="83">
        <v>541</v>
      </c>
      <c r="Z46" s="83">
        <v>481.33333333333331</v>
      </c>
      <c r="AA46" s="83">
        <v>776.33333333333337</v>
      </c>
      <c r="AB46" s="83">
        <v>626</v>
      </c>
      <c r="AC46" s="83">
        <v>502.66666666666669</v>
      </c>
      <c r="AD46" s="83">
        <v>563.33333333333337</v>
      </c>
      <c r="AE46" s="83">
        <v>522.33333333333337</v>
      </c>
      <c r="AF46" s="83">
        <v>531.33333333333337</v>
      </c>
      <c r="AG46" s="83">
        <v>784.33333333333337</v>
      </c>
      <c r="AH46" s="83">
        <v>1143.6666666666667</v>
      </c>
      <c r="AI46" s="83">
        <v>347.33333333333331</v>
      </c>
      <c r="AJ46" s="83">
        <v>190</v>
      </c>
      <c r="AK46" s="83">
        <v>498</v>
      </c>
      <c r="AL46" s="83">
        <v>912</v>
      </c>
      <c r="AM46" s="83">
        <v>656</v>
      </c>
      <c r="AN46" s="83">
        <v>979.33333333333337</v>
      </c>
      <c r="AO46" s="83">
        <v>1676</v>
      </c>
      <c r="AP46" s="83">
        <v>1369.3333333333333</v>
      </c>
      <c r="AQ46" s="83">
        <v>683.33333333333337</v>
      </c>
      <c r="AR46" s="83">
        <v>1112.3333333333333</v>
      </c>
      <c r="AS46" s="83">
        <v>783</v>
      </c>
      <c r="AT46" s="83">
        <v>996</v>
      </c>
      <c r="AU46" s="83">
        <v>665</v>
      </c>
      <c r="AV46" s="83">
        <v>555</v>
      </c>
      <c r="AW46" s="83">
        <v>357.33333333333331</v>
      </c>
      <c r="AX46" s="83">
        <v>233</v>
      </c>
      <c r="AY46" s="83">
        <v>333.66666666666669</v>
      </c>
      <c r="AZ46" s="83">
        <v>674.33333333333337</v>
      </c>
      <c r="BA46" s="83">
        <v>1061.3333333333333</v>
      </c>
      <c r="BB46" s="83">
        <v>973.66666666666663</v>
      </c>
      <c r="BC46" s="83">
        <v>425</v>
      </c>
      <c r="BD46" s="83">
        <v>746</v>
      </c>
      <c r="BE46" s="83">
        <v>341.66666666666669</v>
      </c>
      <c r="BF46" s="83">
        <v>381.33333333333331</v>
      </c>
      <c r="BG46" s="83">
        <v>467.66666666666669</v>
      </c>
      <c r="BH46" s="83">
        <v>391</v>
      </c>
      <c r="BI46" s="83">
        <v>236</v>
      </c>
      <c r="BJ46" s="83">
        <v>594.33333333333337</v>
      </c>
      <c r="BK46" s="83">
        <v>240</v>
      </c>
      <c r="BL46" s="83"/>
      <c r="BM46" s="83">
        <v>389</v>
      </c>
      <c r="BN46" s="83">
        <v>1115.6666666666667</v>
      </c>
      <c r="BO46" s="83">
        <v>957</v>
      </c>
      <c r="BP46" s="84">
        <f t="shared" si="0"/>
        <v>727.44791666666652</v>
      </c>
    </row>
    <row r="47" spans="1:70" ht="15.75" thickBot="1" x14ac:dyDescent="0.3">
      <c r="A47" s="22"/>
      <c r="B47" s="225">
        <v>2021</v>
      </c>
      <c r="C47" s="285">
        <v>376</v>
      </c>
      <c r="D47" s="83">
        <v>1292.3333333333333</v>
      </c>
      <c r="E47" s="83">
        <v>1203</v>
      </c>
      <c r="F47" s="83">
        <v>1787</v>
      </c>
      <c r="G47" s="83">
        <v>1767.6666666666667</v>
      </c>
      <c r="H47" s="83">
        <v>551.66666666666663</v>
      </c>
      <c r="I47" s="83">
        <v>478.66666666666669</v>
      </c>
      <c r="J47" s="83">
        <v>423.66666666666669</v>
      </c>
      <c r="K47" s="83">
        <v>441.33333333333331</v>
      </c>
      <c r="L47" s="83">
        <v>796.33333333333337</v>
      </c>
      <c r="M47" s="83">
        <v>478</v>
      </c>
      <c r="N47" s="83">
        <v>1431</v>
      </c>
      <c r="O47" s="83">
        <v>392.5</v>
      </c>
      <c r="P47" s="83"/>
      <c r="Q47" s="83">
        <v>1586</v>
      </c>
      <c r="R47" s="83">
        <v>1001.3333333333334</v>
      </c>
      <c r="S47" s="83">
        <v>2326</v>
      </c>
      <c r="T47" s="83">
        <v>1057.3333333333333</v>
      </c>
      <c r="U47" s="83">
        <v>875</v>
      </c>
      <c r="V47" s="83">
        <v>1452.3333333333333</v>
      </c>
      <c r="W47" s="83">
        <v>2013</v>
      </c>
      <c r="X47" s="83">
        <v>1567.6666666666667</v>
      </c>
      <c r="Y47" s="83">
        <v>691</v>
      </c>
      <c r="Z47" s="83">
        <v>657</v>
      </c>
      <c r="AA47" s="83">
        <v>911.33333333333337</v>
      </c>
      <c r="AB47" s="83">
        <v>770.66666666666663</v>
      </c>
      <c r="AC47" s="83">
        <v>637.33333333333337</v>
      </c>
      <c r="AD47" s="83">
        <v>723.66666666666663</v>
      </c>
      <c r="AE47" s="83">
        <v>669.33333333333337</v>
      </c>
      <c r="AF47" s="83">
        <v>628</v>
      </c>
      <c r="AG47" s="83">
        <v>981</v>
      </c>
      <c r="AH47" s="83">
        <v>1469.6666666666667</v>
      </c>
      <c r="AI47" s="83">
        <v>403</v>
      </c>
      <c r="AJ47" s="83">
        <v>245</v>
      </c>
      <c r="AK47" s="83">
        <v>559.66666666666663</v>
      </c>
      <c r="AL47" s="83">
        <v>1015.3333333333334</v>
      </c>
      <c r="AM47" s="83">
        <v>797.66666666666663</v>
      </c>
      <c r="AN47" s="83">
        <v>1041.3333333333333</v>
      </c>
      <c r="AO47" s="83">
        <v>1825.3333333333333</v>
      </c>
      <c r="AP47" s="83">
        <v>1656.6666666666667</v>
      </c>
      <c r="AQ47" s="83">
        <v>820.33333333333337</v>
      </c>
      <c r="AR47" s="83">
        <v>1240</v>
      </c>
      <c r="AS47" s="83">
        <v>1157.6666666666667</v>
      </c>
      <c r="AT47" s="83">
        <v>1170.3333333333333</v>
      </c>
      <c r="AU47" s="83">
        <v>916.66666666666663</v>
      </c>
      <c r="AV47" s="83">
        <v>693.33333333333337</v>
      </c>
      <c r="AW47" s="83">
        <v>484.33333333333331</v>
      </c>
      <c r="AX47" s="83">
        <v>290</v>
      </c>
      <c r="AY47" s="83">
        <v>424.33333333333331</v>
      </c>
      <c r="AZ47" s="83">
        <v>682.66666666666663</v>
      </c>
      <c r="BA47" s="83">
        <v>1233</v>
      </c>
      <c r="BB47" s="83">
        <v>1112</v>
      </c>
      <c r="BC47" s="83">
        <v>518.66666666666663</v>
      </c>
      <c r="BD47" s="83">
        <v>928.66666666666663</v>
      </c>
      <c r="BE47" s="83">
        <v>411</v>
      </c>
      <c r="BF47" s="83">
        <v>451</v>
      </c>
      <c r="BG47" s="83">
        <v>606.33333333333337</v>
      </c>
      <c r="BH47" s="83">
        <v>534.33333333333337</v>
      </c>
      <c r="BI47" s="83">
        <v>333</v>
      </c>
      <c r="BJ47" s="83">
        <v>709.66666666666663</v>
      </c>
      <c r="BK47" s="83">
        <v>571</v>
      </c>
      <c r="BL47" s="83">
        <v>890.66666666666663</v>
      </c>
      <c r="BM47" s="83">
        <v>603</v>
      </c>
      <c r="BN47" s="83">
        <v>1373</v>
      </c>
      <c r="BO47" s="83">
        <v>1139</v>
      </c>
      <c r="BP47" s="84">
        <f t="shared" si="0"/>
        <v>910.54427083333337</v>
      </c>
    </row>
    <row r="48" spans="1:70" ht="15" x14ac:dyDescent="0.25">
      <c r="A48" s="22"/>
      <c r="B48" s="225">
        <v>2022</v>
      </c>
      <c r="C48" s="285">
        <v>376</v>
      </c>
      <c r="D48" s="83">
        <v>1315.6666666666667</v>
      </c>
      <c r="E48" s="83">
        <v>1153.6666666666667</v>
      </c>
      <c r="F48" s="83">
        <v>1646</v>
      </c>
      <c r="G48" s="83">
        <v>1818</v>
      </c>
      <c r="H48" s="83">
        <v>516.33333333333337</v>
      </c>
      <c r="I48" s="83">
        <v>475.66666666666669</v>
      </c>
      <c r="J48" s="83">
        <v>452</v>
      </c>
      <c r="K48" s="83">
        <v>407.66666666666669</v>
      </c>
      <c r="L48" s="83">
        <v>729.33333333333337</v>
      </c>
      <c r="M48" s="83">
        <v>488.66666666666669</v>
      </c>
      <c r="N48" s="83">
        <v>1322</v>
      </c>
      <c r="O48" s="83"/>
      <c r="P48" s="83"/>
      <c r="Q48" s="83">
        <v>1610</v>
      </c>
      <c r="R48" s="83">
        <v>996.66666666666663</v>
      </c>
      <c r="S48" s="83">
        <v>2283.3333333333335</v>
      </c>
      <c r="T48" s="83">
        <v>1145.6666666666667</v>
      </c>
      <c r="U48" s="83">
        <v>876.66666666666663</v>
      </c>
      <c r="V48" s="83">
        <v>1343</v>
      </c>
      <c r="W48" s="83">
        <v>2031</v>
      </c>
      <c r="X48" s="83">
        <v>1564.6666666666667</v>
      </c>
      <c r="Y48" s="83">
        <v>706.66666666666663</v>
      </c>
      <c r="Z48" s="83">
        <v>650</v>
      </c>
      <c r="AA48" s="83">
        <v>896.66666666666663</v>
      </c>
      <c r="AB48" s="83">
        <v>737</v>
      </c>
      <c r="AC48" s="83">
        <v>650.33333333333337</v>
      </c>
      <c r="AD48" s="83">
        <v>747.66666666666663</v>
      </c>
      <c r="AE48" s="83">
        <v>643</v>
      </c>
      <c r="AF48" s="83">
        <v>530.5</v>
      </c>
      <c r="AG48" s="83">
        <v>925.66666666666663</v>
      </c>
      <c r="AH48" s="83">
        <v>1475.3333333333333</v>
      </c>
      <c r="AI48" s="83">
        <v>403</v>
      </c>
      <c r="AJ48" s="83">
        <v>240.33333333333334</v>
      </c>
      <c r="AK48" s="83">
        <v>525</v>
      </c>
      <c r="AL48" s="83">
        <v>1021</v>
      </c>
      <c r="AM48" s="83">
        <v>808.33333333333337</v>
      </c>
      <c r="AN48" s="83">
        <v>1035.3333333333333</v>
      </c>
      <c r="AO48" s="83">
        <v>1822.3333333333333</v>
      </c>
      <c r="AP48" s="83">
        <v>1647.3333333333333</v>
      </c>
      <c r="AQ48" s="83">
        <v>814.66666666666663</v>
      </c>
      <c r="AR48" s="83">
        <v>1245.3333333333333</v>
      </c>
      <c r="AS48" s="83">
        <v>1003</v>
      </c>
      <c r="AT48" s="83">
        <v>1182.6666666666667</v>
      </c>
      <c r="AU48" s="83">
        <v>960.33333333333337</v>
      </c>
      <c r="AV48" s="83">
        <v>749.33333333333337</v>
      </c>
      <c r="AW48" s="83">
        <v>474</v>
      </c>
      <c r="AX48" s="83">
        <v>238.33333333333334</v>
      </c>
      <c r="AY48" s="83">
        <v>397.66666666666669</v>
      </c>
      <c r="AZ48" s="83">
        <v>803.66666666666663</v>
      </c>
      <c r="BA48" s="83">
        <v>1263</v>
      </c>
      <c r="BB48" s="83">
        <v>1092.3333333333333</v>
      </c>
      <c r="BC48" s="83">
        <v>543</v>
      </c>
      <c r="BD48" s="83">
        <v>822</v>
      </c>
      <c r="BE48" s="83">
        <v>391</v>
      </c>
      <c r="BF48" s="83">
        <v>462.33333333333331</v>
      </c>
      <c r="BG48" s="83">
        <v>655</v>
      </c>
      <c r="BH48" s="83">
        <v>560.66666666666663</v>
      </c>
      <c r="BI48" s="83">
        <v>353.66666666666669</v>
      </c>
      <c r="BJ48" s="83">
        <v>718.33333333333337</v>
      </c>
      <c r="BK48" s="83">
        <v>555</v>
      </c>
      <c r="BL48" s="83">
        <v>956.33333333333337</v>
      </c>
      <c r="BM48" s="83">
        <v>679.33333333333337</v>
      </c>
      <c r="BN48" s="83">
        <v>1537.6666666666667</v>
      </c>
      <c r="BO48" s="83">
        <v>1138.3333333333333</v>
      </c>
      <c r="BP48" s="84">
        <f t="shared" si="0"/>
        <v>914.51587301587335</v>
      </c>
    </row>
    <row r="49" spans="1:68" ht="15.75" thickBot="1" x14ac:dyDescent="0.3">
      <c r="A49" s="22"/>
      <c r="B49" s="290">
        <v>2023</v>
      </c>
      <c r="C49" s="286">
        <v>374.33333333333331</v>
      </c>
      <c r="D49" s="286">
        <v>1321.3333333333333</v>
      </c>
      <c r="E49" s="286">
        <v>1137</v>
      </c>
      <c r="F49" s="286">
        <v>1596.3333333333333</v>
      </c>
      <c r="G49" s="286">
        <v>1777</v>
      </c>
      <c r="H49" s="286">
        <v>485.5</v>
      </c>
      <c r="I49" s="286">
        <v>439</v>
      </c>
      <c r="J49" s="286">
        <v>434</v>
      </c>
      <c r="K49" s="286">
        <v>387.66666666666669</v>
      </c>
      <c r="L49" s="286">
        <v>492.66666666666669</v>
      </c>
      <c r="M49" s="286">
        <v>482.66666666666669</v>
      </c>
      <c r="N49" s="286">
        <v>1143.5</v>
      </c>
      <c r="O49" s="286">
        <v>118</v>
      </c>
      <c r="P49" s="286"/>
      <c r="Q49" s="286">
        <v>1564.3333333333333</v>
      </c>
      <c r="R49" s="286">
        <v>1004.3333333333334</v>
      </c>
      <c r="S49" s="286">
        <v>2307.3333333333335</v>
      </c>
      <c r="T49" s="286">
        <v>1081.6666666666667</v>
      </c>
      <c r="U49" s="286">
        <v>708</v>
      </c>
      <c r="V49" s="286">
        <v>1070</v>
      </c>
      <c r="W49" s="286">
        <v>1535</v>
      </c>
      <c r="X49" s="286">
        <v>1527.3333333333333</v>
      </c>
      <c r="Y49" s="286">
        <v>698.66666666666663</v>
      </c>
      <c r="Z49" s="286">
        <v>603.33333333333337</v>
      </c>
      <c r="AA49" s="286">
        <v>845.33333333333337</v>
      </c>
      <c r="AB49" s="286">
        <v>691.66666666666663</v>
      </c>
      <c r="AC49" s="286">
        <v>582.33333333333337</v>
      </c>
      <c r="AD49" s="286">
        <v>753</v>
      </c>
      <c r="AE49" s="286">
        <v>646.33333333333337</v>
      </c>
      <c r="AF49" s="286">
        <v>478.33333333333331</v>
      </c>
      <c r="AG49" s="286">
        <v>737</v>
      </c>
      <c r="AH49" s="286">
        <v>1039.6666666666667</v>
      </c>
      <c r="AI49" s="286">
        <v>367.33333333333331</v>
      </c>
      <c r="AJ49" s="286">
        <v>219.33333333333334</v>
      </c>
      <c r="AK49" s="286">
        <v>503</v>
      </c>
      <c r="AL49" s="286">
        <v>1019.6666666666666</v>
      </c>
      <c r="AM49" s="286">
        <v>785.33333333333337</v>
      </c>
      <c r="AN49" s="286">
        <v>1039</v>
      </c>
      <c r="AO49" s="286">
        <v>1835.3333333333333</v>
      </c>
      <c r="AP49" s="286">
        <v>1633.6666666666667</v>
      </c>
      <c r="AQ49" s="286">
        <v>812.33333333333337</v>
      </c>
      <c r="AR49" s="286">
        <v>1258.3333333333333</v>
      </c>
      <c r="AS49" s="286">
        <v>792</v>
      </c>
      <c r="AT49" s="286">
        <v>1192</v>
      </c>
      <c r="AU49" s="286">
        <v>902.66666666666663</v>
      </c>
      <c r="AV49" s="286">
        <v>715.66666666666663</v>
      </c>
      <c r="AW49" s="286">
        <v>427.66666666666669</v>
      </c>
      <c r="AX49" s="286">
        <v>235.66666666666666</v>
      </c>
      <c r="AY49" s="286">
        <v>401.66666666666669</v>
      </c>
      <c r="AZ49" s="286">
        <v>883.66666666666663</v>
      </c>
      <c r="BA49" s="286">
        <v>820.33333333333337</v>
      </c>
      <c r="BB49" s="286">
        <v>1070.6666666666667</v>
      </c>
      <c r="BC49" s="286">
        <v>510.33333333333331</v>
      </c>
      <c r="BD49" s="286">
        <v>764.33333333333337</v>
      </c>
      <c r="BE49" s="286">
        <v>617.33333333333337</v>
      </c>
      <c r="BF49" s="286">
        <v>431.33333333333331</v>
      </c>
      <c r="BG49" s="286">
        <v>605</v>
      </c>
      <c r="BH49" s="286">
        <v>543.33333333333337</v>
      </c>
      <c r="BI49" s="286">
        <v>339.66666666666669</v>
      </c>
      <c r="BJ49" s="286">
        <v>732.33333333333337</v>
      </c>
      <c r="BK49" s="286">
        <v>627.66666666666663</v>
      </c>
      <c r="BL49" s="286">
        <v>1013.6666666666666</v>
      </c>
      <c r="BM49" s="286">
        <v>566</v>
      </c>
      <c r="BN49" s="286">
        <v>1489.3333333333333</v>
      </c>
      <c r="BO49" s="286">
        <v>1108</v>
      </c>
      <c r="BP49" s="84">
        <f t="shared" si="0"/>
        <v>848.84895833333326</v>
      </c>
    </row>
    <row r="50" spans="1:68" ht="13.5" thickBot="1" x14ac:dyDescent="0.25">
      <c r="B50" s="25"/>
      <c r="C50" s="10"/>
    </row>
    <row r="51" spans="1:68" ht="30.75" thickBot="1" x14ac:dyDescent="0.3">
      <c r="A51" s="117" t="s">
        <v>817</v>
      </c>
      <c r="B51" s="25"/>
    </row>
    <row r="52" spans="1:68" ht="15" x14ac:dyDescent="0.25">
      <c r="A52" s="108" t="s">
        <v>818</v>
      </c>
      <c r="B52" s="25"/>
    </row>
    <row r="53" spans="1:68" ht="15.75" thickBot="1" x14ac:dyDescent="0.3">
      <c r="A53" s="96" t="s">
        <v>819</v>
      </c>
    </row>
    <row r="54" spans="1:68" ht="30.75" thickBot="1" x14ac:dyDescent="0.3">
      <c r="A54" s="67"/>
      <c r="B54" s="3"/>
      <c r="C54" s="169" t="s">
        <v>844</v>
      </c>
      <c r="D54" s="175" t="s">
        <v>845</v>
      </c>
      <c r="E54" s="175" t="s">
        <v>846</v>
      </c>
      <c r="F54" s="175" t="s">
        <v>213</v>
      </c>
      <c r="G54" s="175" t="s">
        <v>847</v>
      </c>
      <c r="H54" s="175" t="s">
        <v>848</v>
      </c>
      <c r="I54" s="175" t="s">
        <v>849</v>
      </c>
      <c r="J54" s="175" t="s">
        <v>850</v>
      </c>
      <c r="K54" s="175" t="s">
        <v>851</v>
      </c>
      <c r="L54" s="175" t="s">
        <v>852</v>
      </c>
      <c r="M54" s="175" t="s">
        <v>853</v>
      </c>
      <c r="N54" s="175" t="s">
        <v>486</v>
      </c>
      <c r="O54" s="176" t="s">
        <v>186</v>
      </c>
    </row>
    <row r="55" spans="1:68" ht="15.75" thickBot="1" x14ac:dyDescent="0.3">
      <c r="A55" s="67"/>
      <c r="B55" s="225">
        <v>2005</v>
      </c>
      <c r="C55" s="137">
        <v>440</v>
      </c>
      <c r="D55" s="85">
        <v>702</v>
      </c>
      <c r="E55" s="85">
        <v>262</v>
      </c>
      <c r="F55" s="85">
        <v>532</v>
      </c>
      <c r="G55" s="85">
        <v>455</v>
      </c>
      <c r="H55" s="85">
        <v>225</v>
      </c>
      <c r="I55" s="85">
        <v>468</v>
      </c>
      <c r="J55" s="85">
        <v>920</v>
      </c>
      <c r="K55" s="85"/>
      <c r="L55" s="85"/>
      <c r="M55" s="85"/>
      <c r="N55" s="85"/>
      <c r="O55" s="86">
        <v>4004</v>
      </c>
    </row>
    <row r="56" spans="1:68" ht="15.75" thickBot="1" x14ac:dyDescent="0.3">
      <c r="A56" s="67"/>
      <c r="B56" s="225">
        <v>2006</v>
      </c>
      <c r="C56" s="137">
        <v>440</v>
      </c>
      <c r="D56" s="85">
        <v>702</v>
      </c>
      <c r="E56" s="85">
        <v>262</v>
      </c>
      <c r="F56" s="85">
        <v>532</v>
      </c>
      <c r="G56" s="85">
        <v>455</v>
      </c>
      <c r="H56" s="85">
        <v>225</v>
      </c>
      <c r="I56" s="85">
        <v>468</v>
      </c>
      <c r="J56" s="85">
        <v>920</v>
      </c>
      <c r="K56" s="85">
        <v>135</v>
      </c>
      <c r="L56" s="85">
        <v>861</v>
      </c>
      <c r="M56" s="85"/>
      <c r="N56" s="85"/>
      <c r="O56" s="86">
        <v>5000</v>
      </c>
    </row>
    <row r="57" spans="1:68" ht="15.75" thickBot="1" x14ac:dyDescent="0.3">
      <c r="A57" s="67"/>
      <c r="B57" s="225">
        <v>2007</v>
      </c>
      <c r="C57" s="137">
        <v>440</v>
      </c>
      <c r="D57" s="85">
        <v>702</v>
      </c>
      <c r="E57" s="85">
        <v>262</v>
      </c>
      <c r="F57" s="85">
        <v>532</v>
      </c>
      <c r="G57" s="85">
        <v>455</v>
      </c>
      <c r="H57" s="85">
        <v>225</v>
      </c>
      <c r="I57" s="85">
        <v>468</v>
      </c>
      <c r="J57" s="85">
        <v>920</v>
      </c>
      <c r="K57" s="85">
        <v>135</v>
      </c>
      <c r="L57" s="85">
        <v>861</v>
      </c>
      <c r="M57" s="85"/>
      <c r="N57" s="85"/>
      <c r="O57" s="86">
        <v>5000</v>
      </c>
    </row>
    <row r="58" spans="1:68" ht="15.75" thickBot="1" x14ac:dyDescent="0.3">
      <c r="A58" s="67"/>
      <c r="B58" s="225">
        <v>2008</v>
      </c>
      <c r="C58" s="137">
        <v>440</v>
      </c>
      <c r="D58" s="85">
        <v>702</v>
      </c>
      <c r="E58" s="85">
        <v>262</v>
      </c>
      <c r="F58" s="85">
        <v>532</v>
      </c>
      <c r="G58" s="85">
        <v>455</v>
      </c>
      <c r="H58" s="85">
        <v>225</v>
      </c>
      <c r="I58" s="85">
        <v>468</v>
      </c>
      <c r="J58" s="85">
        <v>920</v>
      </c>
      <c r="K58" s="85">
        <v>135</v>
      </c>
      <c r="L58" s="85">
        <v>861</v>
      </c>
      <c r="M58" s="85">
        <v>926</v>
      </c>
      <c r="N58" s="85"/>
      <c r="O58" s="86">
        <v>5926</v>
      </c>
    </row>
    <row r="59" spans="1:68" ht="15.75" thickBot="1" x14ac:dyDescent="0.3">
      <c r="A59" s="67"/>
      <c r="B59" s="225">
        <v>2009</v>
      </c>
      <c r="C59" s="137">
        <v>440</v>
      </c>
      <c r="D59" s="85">
        <v>702</v>
      </c>
      <c r="E59" s="85">
        <v>262</v>
      </c>
      <c r="F59" s="85">
        <v>532</v>
      </c>
      <c r="G59" s="85">
        <v>455</v>
      </c>
      <c r="H59" s="85">
        <v>225</v>
      </c>
      <c r="I59" s="85">
        <v>468</v>
      </c>
      <c r="J59" s="85">
        <v>920</v>
      </c>
      <c r="K59" s="85">
        <v>135</v>
      </c>
      <c r="L59" s="85">
        <v>861</v>
      </c>
      <c r="M59" s="85">
        <v>926</v>
      </c>
      <c r="N59" s="85">
        <v>376</v>
      </c>
      <c r="O59" s="86">
        <v>6302</v>
      </c>
    </row>
    <row r="60" spans="1:68" ht="15.75" thickBot="1" x14ac:dyDescent="0.3">
      <c r="A60" s="67"/>
      <c r="B60" s="244">
        <v>2010</v>
      </c>
      <c r="C60" s="273">
        <v>440</v>
      </c>
      <c r="D60" s="144">
        <v>702</v>
      </c>
      <c r="E60" s="144">
        <v>262</v>
      </c>
      <c r="F60" s="144">
        <v>532</v>
      </c>
      <c r="G60" s="144">
        <v>455</v>
      </c>
      <c r="H60" s="144">
        <v>225</v>
      </c>
      <c r="I60" s="144">
        <v>468</v>
      </c>
      <c r="J60" s="144">
        <v>920</v>
      </c>
      <c r="K60" s="144">
        <v>135</v>
      </c>
      <c r="L60" s="144">
        <v>861</v>
      </c>
      <c r="M60" s="144">
        <v>926</v>
      </c>
      <c r="N60" s="144">
        <v>376</v>
      </c>
      <c r="O60" s="146">
        <v>6302</v>
      </c>
    </row>
    <row r="61" spans="1:68" s="39" customFormat="1" ht="15.75" thickBot="1" x14ac:dyDescent="0.3">
      <c r="A61" s="283"/>
      <c r="B61" s="225">
        <v>2011</v>
      </c>
      <c r="C61" s="137">
        <v>440</v>
      </c>
      <c r="D61" s="85">
        <v>702</v>
      </c>
      <c r="E61" s="85">
        <v>262</v>
      </c>
      <c r="F61" s="85">
        <v>532</v>
      </c>
      <c r="G61" s="85">
        <v>455</v>
      </c>
      <c r="H61" s="85">
        <v>225</v>
      </c>
      <c r="I61" s="85">
        <v>468</v>
      </c>
      <c r="J61" s="85">
        <v>920</v>
      </c>
      <c r="K61" s="85">
        <v>135</v>
      </c>
      <c r="L61" s="85">
        <v>861</v>
      </c>
      <c r="M61" s="85">
        <v>926</v>
      </c>
      <c r="N61" s="85">
        <v>376</v>
      </c>
      <c r="O61" s="86">
        <v>6302</v>
      </c>
    </row>
    <row r="62" spans="1:68" s="39" customFormat="1" ht="15" x14ac:dyDescent="0.25">
      <c r="A62" s="283"/>
      <c r="B62" s="225">
        <v>2012</v>
      </c>
      <c r="C62" s="137">
        <v>440</v>
      </c>
      <c r="D62" s="85">
        <v>702</v>
      </c>
      <c r="E62" s="85">
        <v>262</v>
      </c>
      <c r="F62" s="85">
        <v>532</v>
      </c>
      <c r="G62" s="85">
        <v>455</v>
      </c>
      <c r="H62" s="85">
        <v>225</v>
      </c>
      <c r="I62" s="85">
        <v>468</v>
      </c>
      <c r="J62" s="85">
        <v>920</v>
      </c>
      <c r="K62" s="85">
        <v>135</v>
      </c>
      <c r="L62" s="85">
        <v>861</v>
      </c>
      <c r="M62" s="85">
        <v>926</v>
      </c>
      <c r="N62" s="85">
        <v>376</v>
      </c>
      <c r="O62" s="86">
        <v>6302</v>
      </c>
    </row>
    <row r="63" spans="1:68" s="39" customFormat="1" ht="15.75" thickBot="1" x14ac:dyDescent="0.3">
      <c r="A63" s="283"/>
      <c r="B63" s="281">
        <v>2013</v>
      </c>
      <c r="C63" s="137">
        <v>440</v>
      </c>
      <c r="D63" s="85">
        <v>702</v>
      </c>
      <c r="E63" s="85">
        <v>262</v>
      </c>
      <c r="F63" s="85">
        <v>532</v>
      </c>
      <c r="G63" s="85">
        <v>455</v>
      </c>
      <c r="H63" s="85">
        <v>225</v>
      </c>
      <c r="I63" s="85">
        <v>468</v>
      </c>
      <c r="J63" s="85">
        <v>920</v>
      </c>
      <c r="K63" s="85">
        <v>135</v>
      </c>
      <c r="L63" s="85">
        <v>861</v>
      </c>
      <c r="M63" s="85">
        <v>926</v>
      </c>
      <c r="N63" s="85">
        <v>376</v>
      </c>
      <c r="O63" s="86">
        <v>6302</v>
      </c>
    </row>
    <row r="64" spans="1:68" s="39" customFormat="1" ht="15.75" thickBot="1" x14ac:dyDescent="0.3">
      <c r="A64" s="283"/>
      <c r="B64" s="281">
        <v>2014</v>
      </c>
      <c r="C64" s="137">
        <v>440</v>
      </c>
      <c r="D64" s="85">
        <v>702</v>
      </c>
      <c r="E64" s="85">
        <v>262</v>
      </c>
      <c r="F64" s="85">
        <v>532</v>
      </c>
      <c r="G64" s="85">
        <v>455</v>
      </c>
      <c r="H64" s="85">
        <v>225</v>
      </c>
      <c r="I64" s="85">
        <v>468</v>
      </c>
      <c r="J64" s="85">
        <v>920</v>
      </c>
      <c r="K64" s="85">
        <v>135</v>
      </c>
      <c r="L64" s="85">
        <v>861</v>
      </c>
      <c r="M64" s="85">
        <v>926</v>
      </c>
      <c r="N64" s="85">
        <v>376</v>
      </c>
      <c r="O64" s="86">
        <v>6302</v>
      </c>
    </row>
    <row r="65" spans="1:15" s="39" customFormat="1" ht="15.75" thickBot="1" x14ac:dyDescent="0.3">
      <c r="A65" s="283"/>
      <c r="B65" s="281">
        <v>2015</v>
      </c>
      <c r="C65" s="137">
        <v>440</v>
      </c>
      <c r="D65" s="85">
        <v>702</v>
      </c>
      <c r="E65" s="85">
        <v>262</v>
      </c>
      <c r="F65" s="85">
        <v>532</v>
      </c>
      <c r="G65" s="85">
        <v>455</v>
      </c>
      <c r="H65" s="85">
        <v>225</v>
      </c>
      <c r="I65" s="85">
        <v>468</v>
      </c>
      <c r="J65" s="85">
        <v>920</v>
      </c>
      <c r="K65" s="85">
        <v>135</v>
      </c>
      <c r="L65" s="85">
        <v>861</v>
      </c>
      <c r="M65" s="85">
        <v>926</v>
      </c>
      <c r="N65" s="85">
        <v>376</v>
      </c>
      <c r="O65" s="86">
        <v>6302</v>
      </c>
    </row>
    <row r="66" spans="1:15" s="25" customFormat="1" ht="15.75" thickBot="1" x14ac:dyDescent="0.3">
      <c r="B66" s="281">
        <v>2016</v>
      </c>
      <c r="C66" s="137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6">
        <v>6443</v>
      </c>
    </row>
    <row r="67" spans="1:15" s="25" customFormat="1" ht="15.75" thickBot="1" x14ac:dyDescent="0.3">
      <c r="B67" s="281">
        <v>2017</v>
      </c>
      <c r="C67" s="137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6">
        <v>6443</v>
      </c>
    </row>
    <row r="68" spans="1:15" s="25" customFormat="1" ht="15.75" thickBot="1" x14ac:dyDescent="0.3">
      <c r="B68" s="281">
        <v>2018</v>
      </c>
      <c r="C68" s="137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6">
        <v>6443</v>
      </c>
    </row>
    <row r="69" spans="1:15" s="25" customFormat="1" ht="15.75" thickBot="1" x14ac:dyDescent="0.3">
      <c r="B69" s="281">
        <v>2019</v>
      </c>
      <c r="C69" s="137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6">
        <v>6453</v>
      </c>
    </row>
    <row r="70" spans="1:15" s="25" customFormat="1" ht="15.75" thickBot="1" x14ac:dyDescent="0.3">
      <c r="B70" s="281">
        <v>2020</v>
      </c>
      <c r="C70" s="137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6">
        <v>6453</v>
      </c>
    </row>
    <row r="71" spans="1:15" s="25" customFormat="1" ht="15.75" thickBot="1" x14ac:dyDescent="0.3">
      <c r="B71" s="281">
        <v>2021</v>
      </c>
      <c r="C71" s="137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6">
        <v>6453</v>
      </c>
    </row>
    <row r="72" spans="1:15" s="25" customFormat="1" ht="15.75" thickBot="1" x14ac:dyDescent="0.3">
      <c r="B72" s="281">
        <v>2022</v>
      </c>
      <c r="C72" s="138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8">
        <v>6433</v>
      </c>
    </row>
    <row r="73" spans="1:15" s="25" customFormat="1" ht="15.75" thickBot="1" x14ac:dyDescent="0.3">
      <c r="B73"/>
      <c r="C73" s="132"/>
    </row>
    <row r="74" spans="1:15" ht="15.75" thickBot="1" x14ac:dyDescent="0.25">
      <c r="A74" s="143" t="s">
        <v>309</v>
      </c>
    </row>
    <row r="75" spans="1:15" ht="13.5" thickBot="1" x14ac:dyDescent="0.25"/>
    <row r="76" spans="1:15" ht="30.75" thickBot="1" x14ac:dyDescent="0.3">
      <c r="A76" s="117" t="s">
        <v>783</v>
      </c>
    </row>
    <row r="77" spans="1:15" ht="15" x14ac:dyDescent="0.25">
      <c r="A77" s="108" t="s">
        <v>311</v>
      </c>
    </row>
    <row r="78" spans="1:15" s="3" customFormat="1" ht="30.75" thickBot="1" x14ac:dyDescent="0.3">
      <c r="A78" s="96" t="s">
        <v>312</v>
      </c>
    </row>
    <row r="79" spans="1:15" ht="15.75" thickBot="1" x14ac:dyDescent="0.3">
      <c r="C79" s="367" t="s">
        <v>186</v>
      </c>
      <c r="D79" s="368"/>
      <c r="E79" s="387"/>
      <c r="F79" s="367" t="s">
        <v>313</v>
      </c>
      <c r="G79" s="368"/>
      <c r="H79" s="387"/>
      <c r="I79" s="367" t="s">
        <v>319</v>
      </c>
      <c r="J79" s="368"/>
      <c r="K79" s="387"/>
    </row>
    <row r="80" spans="1:15" s="47" customFormat="1" ht="15.75" thickBot="1" x14ac:dyDescent="0.3">
      <c r="A80" s="48"/>
      <c r="C80" s="183" t="s">
        <v>110</v>
      </c>
      <c r="D80" s="183" t="s">
        <v>99</v>
      </c>
      <c r="E80" s="187" t="s">
        <v>100</v>
      </c>
      <c r="F80" s="183" t="s">
        <v>110</v>
      </c>
      <c r="G80" s="183" t="s">
        <v>99</v>
      </c>
      <c r="H80" s="187" t="s">
        <v>100</v>
      </c>
      <c r="I80" s="183" t="s">
        <v>110</v>
      </c>
      <c r="J80" s="183" t="s">
        <v>99</v>
      </c>
      <c r="K80" s="187" t="s">
        <v>100</v>
      </c>
    </row>
    <row r="81" spans="2:11" ht="15.75" thickBot="1" x14ac:dyDescent="0.3">
      <c r="B81" s="225">
        <v>2000</v>
      </c>
      <c r="C81" s="137">
        <v>9421944</v>
      </c>
      <c r="D81" s="85">
        <v>13481620</v>
      </c>
      <c r="E81" s="86">
        <v>138614266</v>
      </c>
      <c r="F81" s="137">
        <v>2199148</v>
      </c>
      <c r="G81" s="85">
        <v>5056159</v>
      </c>
      <c r="H81" s="86">
        <v>57453166</v>
      </c>
      <c r="I81" s="137">
        <v>7222796</v>
      </c>
      <c r="J81" s="85">
        <v>8425461</v>
      </c>
      <c r="K81" s="86">
        <v>81161100</v>
      </c>
    </row>
    <row r="82" spans="2:11" ht="15.75" thickBot="1" x14ac:dyDescent="0.3">
      <c r="B82" s="225">
        <v>2001</v>
      </c>
      <c r="C82" s="137">
        <v>9821333</v>
      </c>
      <c r="D82" s="85">
        <v>14084641</v>
      </c>
      <c r="E82" s="86">
        <v>142732204</v>
      </c>
      <c r="F82" s="137">
        <v>2188022</v>
      </c>
      <c r="G82" s="85">
        <v>5129310</v>
      </c>
      <c r="H82" s="86">
        <v>57909053</v>
      </c>
      <c r="I82" s="137">
        <v>7633311</v>
      </c>
      <c r="J82" s="85">
        <v>8955331</v>
      </c>
      <c r="K82" s="86">
        <v>84823151</v>
      </c>
    </row>
    <row r="83" spans="2:11" ht="15.75" thickBot="1" x14ac:dyDescent="0.3">
      <c r="B83" s="225">
        <v>2002</v>
      </c>
      <c r="C83" s="137">
        <v>10307579</v>
      </c>
      <c r="D83" s="85">
        <v>14321841</v>
      </c>
      <c r="E83" s="86">
        <v>141239896</v>
      </c>
      <c r="F83" s="137">
        <v>2088074</v>
      </c>
      <c r="G83" s="85">
        <v>4794291</v>
      </c>
      <c r="H83" s="86">
        <v>56639251</v>
      </c>
      <c r="I83" s="137">
        <v>8219505</v>
      </c>
      <c r="J83" s="85">
        <v>9527550</v>
      </c>
      <c r="K83" s="86">
        <v>84600645</v>
      </c>
    </row>
    <row r="84" spans="2:11" ht="15.75" thickBot="1" x14ac:dyDescent="0.3">
      <c r="B84" s="225">
        <v>2003</v>
      </c>
      <c r="C84" s="137">
        <v>11438919</v>
      </c>
      <c r="D84" s="85">
        <v>15811261</v>
      </c>
      <c r="E84" s="86">
        <v>151733359</v>
      </c>
      <c r="F84" s="137">
        <v>2440694</v>
      </c>
      <c r="G84" s="85">
        <v>5386512</v>
      </c>
      <c r="H84" s="86">
        <v>61229555</v>
      </c>
      <c r="I84" s="137">
        <v>8998225</v>
      </c>
      <c r="J84" s="85">
        <v>10424749</v>
      </c>
      <c r="K84" s="86">
        <v>90503804</v>
      </c>
    </row>
    <row r="85" spans="2:11" ht="15.75" thickBot="1" x14ac:dyDescent="0.3">
      <c r="B85" s="225">
        <v>2004</v>
      </c>
      <c r="C85" s="137">
        <v>11938804</v>
      </c>
      <c r="D85" s="85">
        <v>17020000</v>
      </c>
      <c r="E85" s="86">
        <v>163888517</v>
      </c>
      <c r="F85" s="137">
        <v>2777031</v>
      </c>
      <c r="G85" s="85">
        <v>6235078</v>
      </c>
      <c r="H85" s="86">
        <v>67220213</v>
      </c>
      <c r="I85" s="137">
        <v>9161773</v>
      </c>
      <c r="J85" s="85">
        <v>10784922</v>
      </c>
      <c r="K85" s="86">
        <v>96668304</v>
      </c>
    </row>
    <row r="86" spans="2:11" ht="15.75" thickBot="1" x14ac:dyDescent="0.3">
      <c r="B86" s="225">
        <v>2005</v>
      </c>
      <c r="C86" s="137">
        <v>12591501</v>
      </c>
      <c r="D86" s="85">
        <v>19224644</v>
      </c>
      <c r="E86" s="86">
        <v>179047362</v>
      </c>
      <c r="F86" s="137">
        <v>3226705</v>
      </c>
      <c r="G86" s="85">
        <v>7525596</v>
      </c>
      <c r="H86" s="86">
        <v>76359110</v>
      </c>
      <c r="I86" s="137">
        <v>9364796</v>
      </c>
      <c r="J86" s="85">
        <v>11699048</v>
      </c>
      <c r="K86" s="86">
        <v>102688252</v>
      </c>
    </row>
    <row r="87" spans="2:11" ht="15.75" thickBot="1" x14ac:dyDescent="0.3">
      <c r="B87" s="225">
        <v>2006</v>
      </c>
      <c r="C87" s="137">
        <v>13012662</v>
      </c>
      <c r="D87" s="85">
        <v>20265106</v>
      </c>
      <c r="E87" s="86">
        <v>191124721</v>
      </c>
      <c r="F87" s="137">
        <v>3380370</v>
      </c>
      <c r="G87" s="85">
        <v>8117605</v>
      </c>
      <c r="H87" s="86">
        <v>81489624</v>
      </c>
      <c r="I87" s="137">
        <v>9632292</v>
      </c>
      <c r="J87" s="85">
        <v>12147501</v>
      </c>
      <c r="K87" s="86">
        <v>109635097</v>
      </c>
    </row>
    <row r="88" spans="2:11" ht="15.75" thickBot="1" x14ac:dyDescent="0.3">
      <c r="B88" s="225">
        <v>2007</v>
      </c>
      <c r="C88" s="137">
        <v>13546963</v>
      </c>
      <c r="D88" s="85">
        <v>22201846</v>
      </c>
      <c r="E88" s="86">
        <v>208510206</v>
      </c>
      <c r="F88" s="137">
        <v>3526271</v>
      </c>
      <c r="G88" s="85">
        <v>9295560</v>
      </c>
      <c r="H88" s="86">
        <v>88800611</v>
      </c>
      <c r="I88" s="137">
        <v>10020692</v>
      </c>
      <c r="J88" s="85">
        <v>12906286</v>
      </c>
      <c r="K88" s="86">
        <v>119709595</v>
      </c>
    </row>
    <row r="89" spans="2:11" ht="15.75" thickBot="1" x14ac:dyDescent="0.3">
      <c r="B89" s="225">
        <v>2008</v>
      </c>
      <c r="C89" s="137">
        <v>12752905</v>
      </c>
      <c r="D89" s="85">
        <v>20763279</v>
      </c>
      <c r="E89" s="86">
        <v>202223204</v>
      </c>
      <c r="F89" s="137">
        <v>2833830</v>
      </c>
      <c r="G89" s="85">
        <v>8329779</v>
      </c>
      <c r="H89" s="86">
        <v>82142255</v>
      </c>
      <c r="I89" s="137">
        <v>9919075</v>
      </c>
      <c r="J89" s="85">
        <v>12433500</v>
      </c>
      <c r="K89" s="86">
        <v>120080949</v>
      </c>
    </row>
    <row r="90" spans="2:11" ht="15.75" thickBot="1" x14ac:dyDescent="0.3">
      <c r="B90" s="225">
        <v>2009</v>
      </c>
      <c r="C90" s="137">
        <v>11571212</v>
      </c>
      <c r="D90" s="85">
        <v>18576038</v>
      </c>
      <c r="E90" s="86">
        <v>185998511</v>
      </c>
      <c r="F90" s="137">
        <v>2325786</v>
      </c>
      <c r="G90" s="85">
        <v>7278846</v>
      </c>
      <c r="H90" s="86">
        <v>75573596</v>
      </c>
      <c r="I90" s="137">
        <v>9245426</v>
      </c>
      <c r="J90" s="85">
        <v>11297192</v>
      </c>
      <c r="K90" s="86">
        <v>110424915</v>
      </c>
    </row>
    <row r="91" spans="2:11" ht="15.75" thickBot="1" x14ac:dyDescent="0.3">
      <c r="B91" s="225">
        <v>2010</v>
      </c>
      <c r="C91" s="137">
        <v>11996139</v>
      </c>
      <c r="D91" s="85">
        <v>18941609</v>
      </c>
      <c r="E91" s="86">
        <v>191552476</v>
      </c>
      <c r="F91" s="137">
        <v>2547913</v>
      </c>
      <c r="G91" s="85">
        <v>7431739</v>
      </c>
      <c r="H91" s="86">
        <v>76568074</v>
      </c>
      <c r="I91" s="137">
        <v>9448226</v>
      </c>
      <c r="J91" s="85">
        <v>11509870</v>
      </c>
      <c r="K91" s="86">
        <v>114984402</v>
      </c>
    </row>
    <row r="92" spans="2:11" ht="15.75" thickBot="1" x14ac:dyDescent="0.3">
      <c r="B92" s="225">
        <v>2011</v>
      </c>
      <c r="C92" s="137">
        <v>12762465</v>
      </c>
      <c r="D92" s="85">
        <v>20313958</v>
      </c>
      <c r="E92" s="86">
        <v>203290775</v>
      </c>
      <c r="F92" s="137">
        <v>2665348</v>
      </c>
      <c r="G92" s="85">
        <v>7883264</v>
      </c>
      <c r="H92" s="86">
        <v>76224976</v>
      </c>
      <c r="I92" s="137">
        <v>10097117</v>
      </c>
      <c r="J92" s="85">
        <v>12430694</v>
      </c>
      <c r="K92" s="86">
        <v>127065799</v>
      </c>
    </row>
    <row r="93" spans="2:11" ht="15.75" thickBot="1" x14ac:dyDescent="0.3">
      <c r="B93" s="225">
        <v>2012</v>
      </c>
      <c r="C93" s="137">
        <v>12531704</v>
      </c>
      <c r="D93" s="85">
        <v>19094565</v>
      </c>
      <c r="E93" s="86">
        <v>193169018</v>
      </c>
      <c r="F93" s="137">
        <v>2409539</v>
      </c>
      <c r="G93" s="85">
        <v>6824028</v>
      </c>
      <c r="H93" s="86">
        <v>66728775</v>
      </c>
      <c r="I93" s="137">
        <v>10122165</v>
      </c>
      <c r="J93" s="85">
        <v>12270537</v>
      </c>
      <c r="K93" s="86">
        <v>126440243</v>
      </c>
    </row>
    <row r="94" spans="2:11" ht="15.75" thickBot="1" x14ac:dyDescent="0.3">
      <c r="B94" s="225">
        <v>2013</v>
      </c>
      <c r="C94" s="137">
        <v>12875914</v>
      </c>
      <c r="D94" s="85">
        <v>18609875</v>
      </c>
      <c r="E94" s="86">
        <v>186437676</v>
      </c>
      <c r="F94" s="137">
        <v>1935629</v>
      </c>
      <c r="G94" s="85">
        <v>5438563</v>
      </c>
      <c r="H94" s="86">
        <v>57394662</v>
      </c>
      <c r="I94" s="137">
        <v>10940285</v>
      </c>
      <c r="J94" s="85">
        <v>13171312</v>
      </c>
      <c r="K94" s="86">
        <v>129043014</v>
      </c>
    </row>
    <row r="95" spans="2:11" ht="15.75" thickBot="1" x14ac:dyDescent="0.3">
      <c r="B95" s="225">
        <v>2014</v>
      </c>
      <c r="C95" s="137">
        <v>13701650</v>
      </c>
      <c r="D95" s="85">
        <v>19664561</v>
      </c>
      <c r="E95" s="86">
        <v>194978196</v>
      </c>
      <c r="F95" s="137">
        <v>1972603</v>
      </c>
      <c r="G95" s="85">
        <v>5497810</v>
      </c>
      <c r="H95" s="86">
        <v>58534995</v>
      </c>
      <c r="I95" s="137">
        <v>11729047</v>
      </c>
      <c r="J95" s="85">
        <v>14166751</v>
      </c>
      <c r="K95" s="86">
        <v>136443201</v>
      </c>
    </row>
    <row r="96" spans="2:11" ht="15.75" thickBot="1" x14ac:dyDescent="0.3">
      <c r="B96" s="225">
        <v>2015</v>
      </c>
      <c r="C96" s="137">
        <v>14404170</v>
      </c>
      <c r="D96" s="85">
        <v>20942325</v>
      </c>
      <c r="E96" s="86">
        <v>207419196</v>
      </c>
      <c r="F96" s="137">
        <v>2055956</v>
      </c>
      <c r="G96" s="85">
        <v>5920576</v>
      </c>
      <c r="H96" s="86">
        <v>62497671</v>
      </c>
      <c r="I96" s="137">
        <v>12348214</v>
      </c>
      <c r="J96" s="85">
        <v>15021749</v>
      </c>
      <c r="K96" s="86">
        <v>144921525</v>
      </c>
    </row>
    <row r="97" spans="1:16" ht="15.75" thickBot="1" x14ac:dyDescent="0.3">
      <c r="B97" s="225">
        <v>2016</v>
      </c>
      <c r="C97" s="137">
        <v>16672776</v>
      </c>
      <c r="D97" s="85">
        <v>23893748</v>
      </c>
      <c r="E97" s="86">
        <v>230295050</v>
      </c>
      <c r="F97" s="137">
        <v>2296708</v>
      </c>
      <c r="G97" s="85">
        <v>6309991</v>
      </c>
      <c r="H97" s="86">
        <v>67977785</v>
      </c>
      <c r="I97" s="137">
        <v>14376068</v>
      </c>
      <c r="J97" s="85">
        <v>17583757</v>
      </c>
      <c r="K97" s="86">
        <v>162317265</v>
      </c>
    </row>
    <row r="98" spans="1:16" ht="15.75" thickBot="1" x14ac:dyDescent="0.3">
      <c r="B98" s="225">
        <v>2017</v>
      </c>
      <c r="C98" s="137">
        <v>18628876</v>
      </c>
      <c r="D98" s="85">
        <v>26711820</v>
      </c>
      <c r="E98" s="86">
        <v>249367265</v>
      </c>
      <c r="F98" s="137">
        <v>2473950</v>
      </c>
      <c r="G98" s="85">
        <v>6867017</v>
      </c>
      <c r="H98" s="86">
        <v>73440624</v>
      </c>
      <c r="I98" s="137">
        <v>16154926</v>
      </c>
      <c r="J98" s="85">
        <v>19844803</v>
      </c>
      <c r="K98" s="86">
        <v>175926641</v>
      </c>
    </row>
    <row r="99" spans="1:16" ht="15.75" thickBot="1" x14ac:dyDescent="0.3">
      <c r="B99" s="225">
        <v>2018</v>
      </c>
      <c r="C99" s="137">
        <v>19021704</v>
      </c>
      <c r="D99" s="85">
        <v>28693606</v>
      </c>
      <c r="E99" s="86">
        <v>263870814</v>
      </c>
      <c r="F99" s="137">
        <v>2757950</v>
      </c>
      <c r="G99" s="85">
        <v>7876503</v>
      </c>
      <c r="H99" s="86">
        <v>80775180</v>
      </c>
      <c r="I99" s="137">
        <v>16263754</v>
      </c>
      <c r="J99" s="85">
        <v>20817103</v>
      </c>
      <c r="K99" s="86">
        <v>183095634</v>
      </c>
    </row>
    <row r="100" spans="1:16" ht="15.75" thickBot="1" x14ac:dyDescent="0.3">
      <c r="B100" s="190">
        <v>2019</v>
      </c>
      <c r="C100" s="137">
        <v>19856299</v>
      </c>
      <c r="D100" s="85">
        <v>30800793</v>
      </c>
      <c r="E100" s="86">
        <v>275363344</v>
      </c>
      <c r="F100" s="137">
        <v>2962267</v>
      </c>
      <c r="G100" s="85">
        <v>8676525</v>
      </c>
      <c r="H100" s="86">
        <v>85935367</v>
      </c>
      <c r="I100" s="137">
        <v>16894032</v>
      </c>
      <c r="J100" s="85">
        <v>22124268</v>
      </c>
      <c r="K100" s="86">
        <v>189427977</v>
      </c>
    </row>
    <row r="101" spans="1:16" ht="15.75" thickBot="1" x14ac:dyDescent="0.3">
      <c r="B101" s="190">
        <v>2020</v>
      </c>
      <c r="C101" s="137">
        <v>5161636</v>
      </c>
      <c r="D101" s="85">
        <v>8315483</v>
      </c>
      <c r="E101" s="86">
        <v>76104817</v>
      </c>
      <c r="F101" s="137">
        <v>1168494</v>
      </c>
      <c r="G101" s="85">
        <v>3210374</v>
      </c>
      <c r="H101" s="86">
        <v>33968299</v>
      </c>
      <c r="I101" s="137">
        <v>3993142</v>
      </c>
      <c r="J101" s="85">
        <v>5105109</v>
      </c>
      <c r="K101" s="86">
        <v>42136518</v>
      </c>
    </row>
    <row r="102" spans="1:16" ht="15.75" thickBot="1" x14ac:dyDescent="0.3">
      <c r="B102" s="190">
        <v>2021</v>
      </c>
      <c r="C102" s="137">
        <v>8874765</v>
      </c>
      <c r="D102" s="85">
        <v>13619208</v>
      </c>
      <c r="E102" s="86">
        <v>119997327</v>
      </c>
      <c r="F102" s="137">
        <v>2033307</v>
      </c>
      <c r="G102" s="85">
        <v>5296827</v>
      </c>
      <c r="H102" s="86">
        <v>52342147</v>
      </c>
      <c r="I102" s="137">
        <v>6841458</v>
      </c>
      <c r="J102" s="85">
        <v>8322381</v>
      </c>
      <c r="K102" s="86">
        <v>67655180</v>
      </c>
    </row>
    <row r="103" spans="1:16" ht="15.75" thickBot="1" x14ac:dyDescent="0.3">
      <c r="B103" s="190">
        <v>2022</v>
      </c>
      <c r="C103" s="137">
        <v>18457194</v>
      </c>
      <c r="D103" s="85">
        <v>27808257</v>
      </c>
      <c r="E103" s="86">
        <v>243831430</v>
      </c>
      <c r="F103" s="137">
        <v>3344487</v>
      </c>
      <c r="G103" s="85">
        <v>8751522</v>
      </c>
      <c r="H103" s="86">
        <v>82686757</v>
      </c>
      <c r="I103" s="137">
        <v>15112707</v>
      </c>
      <c r="J103" s="85">
        <v>19056735</v>
      </c>
      <c r="K103" s="86">
        <v>161144673</v>
      </c>
    </row>
    <row r="104" spans="1:16" ht="15.75" thickBot="1" x14ac:dyDescent="0.3">
      <c r="B104" s="190">
        <v>2023</v>
      </c>
      <c r="C104" s="138">
        <v>22344373</v>
      </c>
      <c r="D104" s="87">
        <v>33181965</v>
      </c>
      <c r="E104" s="88">
        <v>283479412</v>
      </c>
      <c r="F104" s="138">
        <v>4043614</v>
      </c>
      <c r="G104" s="87">
        <v>10165803</v>
      </c>
      <c r="H104" s="88">
        <v>93033031</v>
      </c>
      <c r="I104" s="138">
        <v>18300759</v>
      </c>
      <c r="J104" s="87">
        <v>23016162</v>
      </c>
      <c r="K104" s="88">
        <v>190446381</v>
      </c>
    </row>
    <row r="105" spans="1:16" x14ac:dyDescent="0.2">
      <c r="B105" s="295"/>
    </row>
    <row r="106" spans="1:16" ht="13.5" thickBot="1" x14ac:dyDescent="0.25">
      <c r="C106" s="10"/>
      <c r="D106" s="10"/>
      <c r="E106" s="10"/>
    </row>
    <row r="107" spans="1:16" s="3" customFormat="1" ht="30.75" thickBot="1" x14ac:dyDescent="0.3">
      <c r="A107" s="117" t="s">
        <v>782</v>
      </c>
      <c r="C107" s="15"/>
      <c r="D107" s="15"/>
      <c r="E107" s="15"/>
    </row>
    <row r="108" spans="1:16" ht="15" x14ac:dyDescent="0.25">
      <c r="A108" s="108" t="s">
        <v>311</v>
      </c>
    </row>
    <row r="109" spans="1:16" s="3" customFormat="1" ht="30.75" thickBot="1" x14ac:dyDescent="0.3">
      <c r="A109" s="96" t="s">
        <v>320</v>
      </c>
    </row>
    <row r="110" spans="1:16" ht="30.75" thickBot="1" x14ac:dyDescent="0.3">
      <c r="B110" s="3"/>
      <c r="C110" s="169" t="s">
        <v>321</v>
      </c>
      <c r="D110" s="175" t="s">
        <v>322</v>
      </c>
      <c r="E110" s="175" t="s">
        <v>110</v>
      </c>
      <c r="F110" s="175" t="s">
        <v>323</v>
      </c>
      <c r="G110" s="175" t="s">
        <v>324</v>
      </c>
      <c r="H110" s="175" t="s">
        <v>325</v>
      </c>
      <c r="I110" s="175" t="s">
        <v>326</v>
      </c>
      <c r="J110" s="175" t="s">
        <v>327</v>
      </c>
      <c r="K110" s="175" t="s">
        <v>328</v>
      </c>
      <c r="L110" s="175" t="s">
        <v>329</v>
      </c>
      <c r="M110" s="175" t="s">
        <v>874</v>
      </c>
      <c r="N110" s="175" t="s">
        <v>875</v>
      </c>
      <c r="O110" s="175" t="s">
        <v>146</v>
      </c>
      <c r="P110" s="176" t="s">
        <v>330</v>
      </c>
    </row>
    <row r="111" spans="1:16" s="7" customFormat="1" ht="15.75" thickBot="1" x14ac:dyDescent="0.3">
      <c r="A111" s="45"/>
      <c r="B111" s="225">
        <v>2003</v>
      </c>
      <c r="C111" s="137">
        <v>1440975</v>
      </c>
      <c r="D111" s="85">
        <v>1995961</v>
      </c>
      <c r="E111" s="85">
        <v>1999506</v>
      </c>
      <c r="F111" s="85">
        <v>1582161</v>
      </c>
      <c r="G111" s="85">
        <v>491328</v>
      </c>
      <c r="H111" s="85">
        <v>488657</v>
      </c>
      <c r="I111" s="85"/>
      <c r="J111" s="85"/>
      <c r="K111" s="85">
        <v>494610</v>
      </c>
      <c r="L111" s="85">
        <v>434724</v>
      </c>
      <c r="M111" s="85"/>
      <c r="N111" s="85"/>
      <c r="O111" s="85"/>
      <c r="P111" s="86">
        <v>10471480</v>
      </c>
    </row>
    <row r="112" spans="1:16" ht="15.75" thickBot="1" x14ac:dyDescent="0.3">
      <c r="B112" s="225">
        <v>2004</v>
      </c>
      <c r="C112" s="137">
        <v>2727981</v>
      </c>
      <c r="D112" s="85">
        <v>1733232</v>
      </c>
      <c r="E112" s="85">
        <v>2345359</v>
      </c>
      <c r="F112" s="85">
        <v>1984806</v>
      </c>
      <c r="G112" s="85">
        <v>553543</v>
      </c>
      <c r="H112" s="85">
        <v>1254390</v>
      </c>
      <c r="I112" s="85">
        <v>162342</v>
      </c>
      <c r="J112" s="85">
        <v>331473</v>
      </c>
      <c r="K112" s="85">
        <v>589734</v>
      </c>
      <c r="L112" s="85">
        <v>502511</v>
      </c>
      <c r="M112" s="85"/>
      <c r="N112" s="85"/>
      <c r="O112" s="85"/>
      <c r="P112" s="86">
        <v>13967078</v>
      </c>
    </row>
    <row r="113" spans="1:16" ht="15.75" thickBot="1" x14ac:dyDescent="0.3">
      <c r="B113" s="225">
        <v>2005</v>
      </c>
      <c r="C113" s="137">
        <v>3090852</v>
      </c>
      <c r="D113" s="85">
        <v>1856745</v>
      </c>
      <c r="E113" s="85">
        <v>2216678</v>
      </c>
      <c r="F113" s="85">
        <v>1861929</v>
      </c>
      <c r="G113" s="85">
        <v>692191</v>
      </c>
      <c r="H113" s="85">
        <v>1588848</v>
      </c>
      <c r="I113" s="85">
        <v>670603</v>
      </c>
      <c r="J113" s="85">
        <v>600092</v>
      </c>
      <c r="K113" s="85">
        <v>279114</v>
      </c>
      <c r="L113" s="85">
        <v>326242</v>
      </c>
      <c r="M113" s="85"/>
      <c r="N113" s="85"/>
      <c r="O113" s="85"/>
      <c r="P113" s="86">
        <v>15278361</v>
      </c>
    </row>
    <row r="114" spans="1:16" ht="15.75" thickBot="1" x14ac:dyDescent="0.3">
      <c r="B114" s="225">
        <v>2006</v>
      </c>
      <c r="C114" s="137">
        <v>3414146</v>
      </c>
      <c r="D114" s="85">
        <v>2276844</v>
      </c>
      <c r="E114" s="85">
        <v>2403628</v>
      </c>
      <c r="F114" s="85">
        <v>1971081</v>
      </c>
      <c r="G114" s="85">
        <v>1123710</v>
      </c>
      <c r="H114" s="85">
        <v>1622223</v>
      </c>
      <c r="I114" s="85">
        <v>770655</v>
      </c>
      <c r="J114" s="85">
        <v>697332</v>
      </c>
      <c r="K114" s="85">
        <v>414526</v>
      </c>
      <c r="L114" s="85">
        <v>320784</v>
      </c>
      <c r="M114" s="85"/>
      <c r="N114" s="85"/>
      <c r="O114" s="85"/>
      <c r="P114" s="86">
        <v>17393071</v>
      </c>
    </row>
    <row r="115" spans="1:16" ht="15.75" thickBot="1" x14ac:dyDescent="0.3">
      <c r="B115" s="225">
        <v>2007</v>
      </c>
      <c r="C115" s="137">
        <v>4541262</v>
      </c>
      <c r="D115" s="85">
        <v>3407753</v>
      </c>
      <c r="E115" s="85">
        <v>2650868</v>
      </c>
      <c r="F115" s="85">
        <v>2233377</v>
      </c>
      <c r="G115" s="85">
        <v>2232815</v>
      </c>
      <c r="H115" s="85">
        <v>2139926</v>
      </c>
      <c r="I115" s="85">
        <v>1198968</v>
      </c>
      <c r="J115" s="85">
        <v>804490</v>
      </c>
      <c r="K115" s="85">
        <v>739894</v>
      </c>
      <c r="L115" s="85">
        <v>598098</v>
      </c>
      <c r="M115" s="85"/>
      <c r="N115" s="85"/>
      <c r="O115" s="85"/>
      <c r="P115" s="86">
        <v>23906824</v>
      </c>
    </row>
    <row r="116" spans="1:16" ht="15.75" thickBot="1" x14ac:dyDescent="0.3">
      <c r="B116" s="225">
        <v>2008</v>
      </c>
      <c r="C116" s="137">
        <v>5206219</v>
      </c>
      <c r="D116" s="85">
        <v>3816183</v>
      </c>
      <c r="E116" s="85">
        <v>3528219</v>
      </c>
      <c r="F116" s="85">
        <v>3134132</v>
      </c>
      <c r="G116" s="85">
        <v>2462562</v>
      </c>
      <c r="H116" s="85">
        <v>2432666</v>
      </c>
      <c r="I116" s="85">
        <v>1303848</v>
      </c>
      <c r="J116" s="85">
        <v>852328</v>
      </c>
      <c r="K116" s="85">
        <v>1347832</v>
      </c>
      <c r="L116" s="85">
        <v>896493</v>
      </c>
      <c r="M116" s="85"/>
      <c r="N116" s="85"/>
      <c r="O116" s="85"/>
      <c r="P116" s="86">
        <v>29129556</v>
      </c>
    </row>
    <row r="117" spans="1:16" ht="15.75" thickBot="1" x14ac:dyDescent="0.3">
      <c r="B117" s="225">
        <v>2009</v>
      </c>
      <c r="C117" s="137">
        <v>4989632</v>
      </c>
      <c r="D117" s="85">
        <v>3453325</v>
      </c>
      <c r="E117" s="85">
        <v>3389314</v>
      </c>
      <c r="F117" s="85">
        <v>3033803</v>
      </c>
      <c r="G117" s="85">
        <v>2694532</v>
      </c>
      <c r="H117" s="85">
        <v>2199737</v>
      </c>
      <c r="I117" s="85">
        <v>874252</v>
      </c>
      <c r="J117" s="85"/>
      <c r="K117" s="85">
        <v>1300174</v>
      </c>
      <c r="L117" s="85">
        <v>861879</v>
      </c>
      <c r="M117" s="85"/>
      <c r="N117" s="85"/>
      <c r="O117" s="85"/>
      <c r="P117" s="86">
        <v>27606066</v>
      </c>
    </row>
    <row r="118" spans="1:16" ht="15.75" thickBot="1" x14ac:dyDescent="0.3">
      <c r="B118" s="225">
        <v>2010</v>
      </c>
      <c r="C118" s="137">
        <v>5462937</v>
      </c>
      <c r="D118" s="85">
        <v>3869034</v>
      </c>
      <c r="E118" s="85">
        <v>3741017</v>
      </c>
      <c r="F118" s="85">
        <v>3335561</v>
      </c>
      <c r="G118" s="85">
        <v>3316864</v>
      </c>
      <c r="H118" s="85">
        <v>1968819</v>
      </c>
      <c r="I118" s="85">
        <v>999336</v>
      </c>
      <c r="J118" s="85"/>
      <c r="K118" s="85">
        <v>1778138</v>
      </c>
      <c r="L118" s="85">
        <v>1188073</v>
      </c>
      <c r="M118" s="85"/>
      <c r="N118" s="85"/>
      <c r="O118" s="85"/>
      <c r="P118" s="86">
        <v>31720199</v>
      </c>
    </row>
    <row r="119" spans="1:16" ht="15.75" thickBot="1" x14ac:dyDescent="0.3">
      <c r="B119" s="225">
        <v>2011</v>
      </c>
      <c r="C119" s="137">
        <v>6126392</v>
      </c>
      <c r="D119" s="85">
        <v>5362561</v>
      </c>
      <c r="E119" s="85">
        <v>3989470</v>
      </c>
      <c r="F119" s="85">
        <v>3587693</v>
      </c>
      <c r="G119" s="85">
        <v>3742782</v>
      </c>
      <c r="H119" s="85">
        <v>1254942</v>
      </c>
      <c r="I119" s="85">
        <v>1161719</v>
      </c>
      <c r="J119" s="85"/>
      <c r="K119" s="85">
        <v>2314034</v>
      </c>
      <c r="L119" s="85">
        <v>1570925</v>
      </c>
      <c r="M119" s="85"/>
      <c r="N119" s="85"/>
      <c r="O119" s="85"/>
      <c r="P119" s="86">
        <v>36104440</v>
      </c>
    </row>
    <row r="120" spans="1:16" ht="15.75" thickBot="1" x14ac:dyDescent="0.3">
      <c r="B120" s="225">
        <v>2012</v>
      </c>
      <c r="C120" s="137">
        <v>6421257</v>
      </c>
      <c r="D120" s="85">
        <v>6662399</v>
      </c>
      <c r="E120" s="85">
        <v>3911452</v>
      </c>
      <c r="F120" s="85">
        <v>3338753</v>
      </c>
      <c r="G120" s="85">
        <v>3436439</v>
      </c>
      <c r="H120" s="85">
        <v>610554</v>
      </c>
      <c r="I120" s="85">
        <v>872480</v>
      </c>
      <c r="J120" s="85"/>
      <c r="K120" s="85">
        <v>2333264</v>
      </c>
      <c r="L120" s="85">
        <v>1553935</v>
      </c>
      <c r="M120" s="85"/>
      <c r="N120" s="85"/>
      <c r="O120" s="85"/>
      <c r="P120" s="86">
        <v>36611367</v>
      </c>
    </row>
    <row r="121" spans="1:16" ht="15.75" thickBot="1" x14ac:dyDescent="0.3">
      <c r="B121" s="225">
        <v>2013</v>
      </c>
      <c r="C121" s="137">
        <v>6047713</v>
      </c>
      <c r="D121" s="85">
        <v>7162329</v>
      </c>
      <c r="E121" s="85">
        <v>4184952</v>
      </c>
      <c r="F121" s="85">
        <v>3636552</v>
      </c>
      <c r="G121" s="85">
        <v>2901290</v>
      </c>
      <c r="H121" s="85">
        <v>1042422</v>
      </c>
      <c r="I121" s="85">
        <v>1104455</v>
      </c>
      <c r="J121" s="85"/>
      <c r="K121" s="85">
        <v>2036677</v>
      </c>
      <c r="L121" s="85">
        <v>837988</v>
      </c>
      <c r="M121" s="85"/>
      <c r="N121" s="85"/>
      <c r="O121" s="85"/>
      <c r="P121" s="86">
        <v>35434606</v>
      </c>
    </row>
    <row r="122" spans="1:16" ht="15.75" thickBot="1" x14ac:dyDescent="0.3">
      <c r="B122" s="225">
        <v>2014</v>
      </c>
      <c r="C122" s="137">
        <v>3265263</v>
      </c>
      <c r="D122" s="85">
        <v>8096877</v>
      </c>
      <c r="E122" s="85">
        <v>4016121</v>
      </c>
      <c r="F122" s="85">
        <v>3525647</v>
      </c>
      <c r="G122" s="85">
        <v>3341246</v>
      </c>
      <c r="H122" s="85">
        <v>849533</v>
      </c>
      <c r="I122" s="85">
        <v>1094270</v>
      </c>
      <c r="J122" s="85"/>
      <c r="K122" s="85">
        <v>1837719</v>
      </c>
      <c r="L122" s="85">
        <v>509069</v>
      </c>
      <c r="M122" s="85"/>
      <c r="N122" s="85"/>
      <c r="O122" s="85"/>
      <c r="P122" s="86">
        <v>32592671</v>
      </c>
    </row>
    <row r="123" spans="1:16" ht="15.75" thickBot="1" x14ac:dyDescent="0.3">
      <c r="B123" s="225">
        <v>2015</v>
      </c>
      <c r="C123" s="137">
        <v>3452598</v>
      </c>
      <c r="D123" s="85">
        <v>9152697</v>
      </c>
      <c r="E123" s="85">
        <v>4127301</v>
      </c>
      <c r="F123" s="85">
        <v>3757698</v>
      </c>
      <c r="G123" s="85">
        <v>4310834</v>
      </c>
      <c r="H123" s="85">
        <v>688316</v>
      </c>
      <c r="I123" s="85">
        <v>1211050</v>
      </c>
      <c r="J123" s="85"/>
      <c r="K123" s="85">
        <v>1850819</v>
      </c>
      <c r="L123" s="85">
        <v>490433</v>
      </c>
      <c r="M123" s="85"/>
      <c r="N123" s="85"/>
      <c r="O123" s="85"/>
      <c r="P123" s="86">
        <v>35303592</v>
      </c>
    </row>
    <row r="124" spans="1:16" ht="15.75" thickBot="1" x14ac:dyDescent="0.3">
      <c r="B124" s="225">
        <v>2016</v>
      </c>
      <c r="C124" s="137">
        <v>4133277</v>
      </c>
      <c r="D124" s="85">
        <v>10419175</v>
      </c>
      <c r="E124" s="85">
        <v>4886696</v>
      </c>
      <c r="F124" s="85">
        <v>4441457</v>
      </c>
      <c r="G124" s="85">
        <v>4614615</v>
      </c>
      <c r="H124" s="85">
        <v>306992</v>
      </c>
      <c r="I124" s="85">
        <v>1405418</v>
      </c>
      <c r="J124" s="85"/>
      <c r="K124" s="85">
        <v>2144116</v>
      </c>
      <c r="L124" s="85">
        <v>938134</v>
      </c>
      <c r="M124" s="85">
        <v>681730</v>
      </c>
      <c r="N124" s="85">
        <v>1295697</v>
      </c>
      <c r="O124" s="85"/>
      <c r="P124" s="86">
        <v>40402752</v>
      </c>
    </row>
    <row r="125" spans="1:16" ht="15.75" thickBot="1" x14ac:dyDescent="0.3">
      <c r="B125" s="225">
        <v>2017</v>
      </c>
      <c r="C125" s="137">
        <v>5089913</v>
      </c>
      <c r="D125" s="85">
        <v>11078582</v>
      </c>
      <c r="E125" s="85">
        <v>5459865</v>
      </c>
      <c r="F125" s="85">
        <v>5004717</v>
      </c>
      <c r="G125" s="85">
        <v>5185936</v>
      </c>
      <c r="H125" s="85">
        <v>478293</v>
      </c>
      <c r="I125" s="85">
        <v>1710657</v>
      </c>
      <c r="J125" s="85">
        <v>0</v>
      </c>
      <c r="K125" s="85">
        <v>2500772</v>
      </c>
      <c r="L125" s="85">
        <v>1279002</v>
      </c>
      <c r="M125" s="85">
        <v>1089386</v>
      </c>
      <c r="N125" s="85">
        <v>1528713</v>
      </c>
      <c r="O125" s="85">
        <v>390632</v>
      </c>
      <c r="P125" s="86">
        <v>45824628</v>
      </c>
    </row>
    <row r="126" spans="1:16" ht="15.75" thickBot="1" x14ac:dyDescent="0.3">
      <c r="B126" s="190">
        <v>2018</v>
      </c>
      <c r="C126" s="138">
        <v>6171904</v>
      </c>
      <c r="D126" s="87">
        <v>11975844</v>
      </c>
      <c r="E126" s="87">
        <v>5509134</v>
      </c>
      <c r="F126" s="87">
        <v>5055864</v>
      </c>
      <c r="G126" s="87">
        <v>5550938</v>
      </c>
      <c r="H126" s="87">
        <v>588866</v>
      </c>
      <c r="I126" s="87">
        <v>1973370</v>
      </c>
      <c r="J126" s="87">
        <v>0</v>
      </c>
      <c r="K126" s="87">
        <v>2456830</v>
      </c>
      <c r="L126" s="87">
        <v>1182818</v>
      </c>
      <c r="M126" s="87">
        <v>671251</v>
      </c>
      <c r="N126" s="87">
        <v>1543196</v>
      </c>
      <c r="O126" s="87">
        <v>1011289</v>
      </c>
      <c r="P126" s="88">
        <v>49039505</v>
      </c>
    </row>
    <row r="127" spans="1:16" ht="13.5" thickBot="1" x14ac:dyDescent="0.25"/>
    <row r="128" spans="1:16" s="3" customFormat="1" ht="30.75" thickBot="1" x14ac:dyDescent="0.3">
      <c r="A128" s="117" t="s">
        <v>331</v>
      </c>
      <c r="C128"/>
      <c r="D128"/>
      <c r="E128"/>
      <c r="F128"/>
      <c r="G128"/>
      <c r="H128"/>
      <c r="I128"/>
      <c r="J128"/>
      <c r="K128"/>
      <c r="L128"/>
      <c r="M128"/>
      <c r="N128"/>
    </row>
    <row r="129" spans="1:5" ht="15.75" thickBot="1" x14ac:dyDescent="0.3">
      <c r="A129" s="108" t="s">
        <v>332</v>
      </c>
    </row>
    <row r="130" spans="1:5" ht="15.75" thickBot="1" x14ac:dyDescent="0.3">
      <c r="A130" s="96" t="s">
        <v>913</v>
      </c>
      <c r="B130" s="47"/>
      <c r="C130" s="183" t="s">
        <v>110</v>
      </c>
      <c r="D130" s="183" t="s">
        <v>99</v>
      </c>
      <c r="E130" s="187" t="s">
        <v>100</v>
      </c>
    </row>
    <row r="131" spans="1:5" ht="15.75" thickBot="1" x14ac:dyDescent="0.3">
      <c r="B131" s="225">
        <v>2000</v>
      </c>
      <c r="C131" s="137">
        <v>92930</v>
      </c>
      <c r="D131" s="85">
        <v>186566</v>
      </c>
      <c r="E131" s="86">
        <v>1853611</v>
      </c>
    </row>
    <row r="132" spans="1:5" ht="15.75" thickBot="1" x14ac:dyDescent="0.3">
      <c r="B132" s="225">
        <v>2001</v>
      </c>
      <c r="C132" s="137">
        <v>98174</v>
      </c>
      <c r="D132" s="85">
        <v>197005</v>
      </c>
      <c r="E132" s="86">
        <v>1901574</v>
      </c>
    </row>
    <row r="133" spans="1:5" ht="15.75" thickBot="1" x14ac:dyDescent="0.3">
      <c r="B133" s="225">
        <v>2002</v>
      </c>
      <c r="C133" s="137">
        <v>101519</v>
      </c>
      <c r="D133" s="85">
        <v>205745</v>
      </c>
      <c r="E133" s="86">
        <v>1893848</v>
      </c>
    </row>
    <row r="134" spans="1:5" ht="15.75" thickBot="1" x14ac:dyDescent="0.3">
      <c r="B134" s="225">
        <v>2003</v>
      </c>
      <c r="C134" s="137">
        <v>110220</v>
      </c>
      <c r="D134" s="85">
        <v>209468</v>
      </c>
      <c r="E134" s="86">
        <v>1968824</v>
      </c>
    </row>
    <row r="135" spans="1:5" ht="15.75" thickBot="1" x14ac:dyDescent="0.3">
      <c r="B135" s="225">
        <v>2004</v>
      </c>
      <c r="C135" s="137">
        <v>116047</v>
      </c>
      <c r="D135" s="85">
        <v>224298</v>
      </c>
      <c r="E135" s="86">
        <v>2056959</v>
      </c>
    </row>
    <row r="136" spans="1:5" ht="15.75" thickBot="1" x14ac:dyDescent="0.3">
      <c r="B136" s="225">
        <v>2005</v>
      </c>
      <c r="C136" s="137">
        <v>123959</v>
      </c>
      <c r="D136" s="85">
        <v>261022</v>
      </c>
      <c r="E136" s="86">
        <v>2210449</v>
      </c>
    </row>
    <row r="137" spans="1:5" ht="15.75" thickBot="1" x14ac:dyDescent="0.3">
      <c r="B137" s="225">
        <v>2006</v>
      </c>
      <c r="C137" s="137">
        <v>127776</v>
      </c>
      <c r="D137" s="85">
        <v>278142</v>
      </c>
      <c r="E137" s="86">
        <v>2318525</v>
      </c>
    </row>
    <row r="138" spans="1:5" ht="15.75" thickBot="1" x14ac:dyDescent="0.3">
      <c r="A138"/>
      <c r="B138" s="225">
        <v>2007</v>
      </c>
      <c r="C138" s="137">
        <v>129698</v>
      </c>
      <c r="D138" s="85">
        <v>298027</v>
      </c>
      <c r="E138" s="86">
        <v>2501537</v>
      </c>
    </row>
    <row r="139" spans="1:5" ht="15.75" thickBot="1" x14ac:dyDescent="0.3">
      <c r="A139"/>
      <c r="B139" s="225">
        <v>2008</v>
      </c>
      <c r="C139" s="137">
        <v>119821</v>
      </c>
      <c r="D139" s="85">
        <v>282602</v>
      </c>
      <c r="E139" s="86">
        <v>2420072</v>
      </c>
    </row>
    <row r="140" spans="1:5" ht="15.75" thickBot="1" x14ac:dyDescent="0.3">
      <c r="A140"/>
      <c r="B140" s="225">
        <v>2009</v>
      </c>
      <c r="C140" s="137">
        <v>103539</v>
      </c>
      <c r="D140" s="85">
        <v>242807</v>
      </c>
      <c r="E140" s="86">
        <v>2168580</v>
      </c>
    </row>
    <row r="141" spans="1:5" ht="15.75" thickBot="1" x14ac:dyDescent="0.3">
      <c r="A141"/>
      <c r="B141" s="225">
        <v>2010</v>
      </c>
      <c r="C141" s="137">
        <v>105631</v>
      </c>
      <c r="D141" s="85">
        <v>231883</v>
      </c>
      <c r="E141" s="86">
        <v>2116512</v>
      </c>
    </row>
    <row r="142" spans="1:5" ht="15.75" thickBot="1" x14ac:dyDescent="0.3">
      <c r="A142"/>
      <c r="B142" s="225">
        <v>2011</v>
      </c>
      <c r="C142" s="137">
        <v>107397</v>
      </c>
      <c r="D142" s="85">
        <v>243108</v>
      </c>
      <c r="E142" s="86">
        <v>2139614</v>
      </c>
    </row>
    <row r="143" spans="1:5" ht="15.75" thickBot="1" x14ac:dyDescent="0.3">
      <c r="A143"/>
      <c r="B143" s="225">
        <v>2012</v>
      </c>
      <c r="C143" s="137">
        <v>102153</v>
      </c>
      <c r="D143" s="85">
        <v>220102</v>
      </c>
      <c r="E143" s="86">
        <v>1924668</v>
      </c>
    </row>
    <row r="144" spans="1:5" ht="15.75" thickBot="1" x14ac:dyDescent="0.3">
      <c r="A144"/>
      <c r="B144" s="225">
        <v>2013</v>
      </c>
      <c r="C144" s="137">
        <v>102359</v>
      </c>
      <c r="D144" s="85">
        <v>213171</v>
      </c>
      <c r="E144" s="86">
        <v>1790861</v>
      </c>
    </row>
    <row r="145" spans="1:5" ht="15.75" thickBot="1" x14ac:dyDescent="0.3">
      <c r="A145"/>
      <c r="B145" s="225">
        <v>2014</v>
      </c>
      <c r="C145" s="137">
        <v>108263</v>
      </c>
      <c r="D145" s="85">
        <v>216662</v>
      </c>
      <c r="E145" s="86">
        <v>1832711</v>
      </c>
    </row>
    <row r="146" spans="1:5" ht="15.75" thickBot="1" x14ac:dyDescent="0.3">
      <c r="A146"/>
      <c r="B146" s="225">
        <v>2015</v>
      </c>
      <c r="C146" s="137">
        <v>108897</v>
      </c>
      <c r="D146" s="85">
        <v>226630</v>
      </c>
      <c r="E146" s="86">
        <v>1902694</v>
      </c>
    </row>
    <row r="147" spans="1:5" ht="15.75" thickBot="1" x14ac:dyDescent="0.3">
      <c r="A147"/>
      <c r="B147" s="225">
        <v>2016</v>
      </c>
      <c r="C147" s="137">
        <v>123700</v>
      </c>
      <c r="D147" s="85">
        <v>249207</v>
      </c>
      <c r="E147" s="86">
        <v>2045034</v>
      </c>
    </row>
    <row r="148" spans="1:5" ht="15.75" thickBot="1" x14ac:dyDescent="0.3">
      <c r="A148"/>
      <c r="B148" s="225">
        <v>2017</v>
      </c>
      <c r="C148" s="137">
        <v>137092</v>
      </c>
      <c r="D148" s="85">
        <v>266878</v>
      </c>
      <c r="E148" s="86">
        <v>2174263</v>
      </c>
    </row>
    <row r="149" spans="1:5" ht="15.75" thickBot="1" x14ac:dyDescent="0.3">
      <c r="A149"/>
      <c r="B149" s="225">
        <v>2018</v>
      </c>
      <c r="C149" s="137">
        <v>141313</v>
      </c>
      <c r="D149" s="85">
        <v>283747</v>
      </c>
      <c r="E149" s="86">
        <v>2300189</v>
      </c>
    </row>
    <row r="150" spans="1:5" ht="15.75" thickBot="1" x14ac:dyDescent="0.3">
      <c r="A150"/>
      <c r="B150" s="190">
        <v>2019</v>
      </c>
      <c r="C150" s="137">
        <v>144920</v>
      </c>
      <c r="D150" s="85">
        <v>300657</v>
      </c>
      <c r="E150" s="86">
        <v>2360957</v>
      </c>
    </row>
    <row r="151" spans="1:5" ht="15.75" thickBot="1" x14ac:dyDescent="0.3">
      <c r="A151"/>
      <c r="B151" s="190">
        <v>2020</v>
      </c>
      <c r="C151" s="137">
        <v>59668</v>
      </c>
      <c r="D151" s="85">
        <v>152351</v>
      </c>
      <c r="E151" s="86">
        <v>1101185</v>
      </c>
    </row>
    <row r="152" spans="1:5" ht="15.75" thickBot="1" x14ac:dyDescent="0.3">
      <c r="A152"/>
      <c r="B152" s="190">
        <v>2021</v>
      </c>
      <c r="C152" s="137">
        <v>92227</v>
      </c>
      <c r="D152" s="85">
        <v>206826</v>
      </c>
      <c r="E152" s="86">
        <v>1518713</v>
      </c>
    </row>
    <row r="153" spans="1:5" ht="15.75" thickBot="1" x14ac:dyDescent="0.3">
      <c r="B153" s="190">
        <v>2022</v>
      </c>
      <c r="C153" s="137">
        <v>144107</v>
      </c>
      <c r="D153" s="85">
        <v>283362</v>
      </c>
      <c r="E153" s="86">
        <v>2216327</v>
      </c>
    </row>
    <row r="154" spans="1:5" ht="15.75" thickBot="1" x14ac:dyDescent="0.3">
      <c r="B154" s="190">
        <v>2023</v>
      </c>
      <c r="C154" s="138">
        <v>161684</v>
      </c>
      <c r="D154" s="87">
        <v>317059</v>
      </c>
      <c r="E154" s="88">
        <v>2403918</v>
      </c>
    </row>
    <row r="155" spans="1:5" x14ac:dyDescent="0.2">
      <c r="A155"/>
      <c r="B155" s="295"/>
    </row>
    <row r="156" spans="1:5" ht="13.5" thickBot="1" x14ac:dyDescent="0.25">
      <c r="A156"/>
    </row>
    <row r="157" spans="1:5" ht="30.75" thickBot="1" x14ac:dyDescent="0.3">
      <c r="A157" s="117" t="s">
        <v>784</v>
      </c>
    </row>
    <row r="158" spans="1:5" ht="15" x14ac:dyDescent="0.25">
      <c r="A158" s="108" t="s">
        <v>492</v>
      </c>
    </row>
    <row r="159" spans="1:5" ht="30.75" thickBot="1" x14ac:dyDescent="0.3">
      <c r="A159" s="96" t="s">
        <v>312</v>
      </c>
    </row>
    <row r="160" spans="1:5" ht="15.75" thickBot="1" x14ac:dyDescent="0.3">
      <c r="C160" s="367" t="s">
        <v>186</v>
      </c>
      <c r="D160" s="368"/>
      <c r="E160" s="387"/>
    </row>
    <row r="161" spans="1:5" ht="15.75" thickBot="1" x14ac:dyDescent="0.3">
      <c r="B161" s="47"/>
      <c r="C161" s="183" t="s">
        <v>110</v>
      </c>
      <c r="D161" s="183" t="s">
        <v>99</v>
      </c>
      <c r="E161" s="187" t="s">
        <v>100</v>
      </c>
    </row>
    <row r="162" spans="1:5" ht="15.75" thickBot="1" x14ac:dyDescent="0.3">
      <c r="B162" s="225">
        <v>2000</v>
      </c>
      <c r="C162" s="137">
        <v>9880791</v>
      </c>
      <c r="D162" s="85">
        <v>16824853</v>
      </c>
      <c r="E162" s="86">
        <v>609766286</v>
      </c>
    </row>
    <row r="163" spans="1:5" ht="15.75" thickBot="1" x14ac:dyDescent="0.3">
      <c r="B163" s="225">
        <v>2001</v>
      </c>
      <c r="C163" s="137">
        <v>9369715</v>
      </c>
      <c r="D163" s="85">
        <v>15171189</v>
      </c>
      <c r="E163" s="86">
        <v>577026498</v>
      </c>
    </row>
    <row r="164" spans="1:5" ht="15.75" thickBot="1" x14ac:dyDescent="0.3">
      <c r="B164" s="225">
        <v>2002</v>
      </c>
      <c r="C164" s="137">
        <v>8651867</v>
      </c>
      <c r="D164" s="85">
        <v>13827792</v>
      </c>
      <c r="E164" s="86">
        <v>574126012</v>
      </c>
    </row>
    <row r="165" spans="1:5" ht="15.75" thickBot="1" x14ac:dyDescent="0.3">
      <c r="A165"/>
      <c r="B165" s="225">
        <v>2003</v>
      </c>
      <c r="C165" s="137">
        <v>6831497</v>
      </c>
      <c r="D165" s="85">
        <v>11421276</v>
      </c>
      <c r="E165" s="86">
        <v>576835373</v>
      </c>
    </row>
    <row r="166" spans="1:5" ht="15.75" thickBot="1" x14ac:dyDescent="0.3">
      <c r="A166"/>
      <c r="B166" s="225">
        <v>2004</v>
      </c>
      <c r="C166" s="137">
        <v>6810676</v>
      </c>
      <c r="D166" s="85">
        <v>12071450</v>
      </c>
      <c r="E166" s="86">
        <v>629396407</v>
      </c>
    </row>
    <row r="167" spans="1:5" ht="15.75" thickBot="1" x14ac:dyDescent="0.3">
      <c r="A167"/>
      <c r="B167" s="225">
        <v>2005</v>
      </c>
      <c r="C167" s="137">
        <v>5491709</v>
      </c>
      <c r="D167" s="85">
        <v>12183029</v>
      </c>
      <c r="E167" s="86">
        <v>610144569</v>
      </c>
    </row>
    <row r="168" spans="1:5" ht="15.75" thickBot="1" x14ac:dyDescent="0.3">
      <c r="A168"/>
      <c r="B168" s="225">
        <v>2006</v>
      </c>
      <c r="C168" s="137">
        <v>5065462</v>
      </c>
      <c r="D168" s="85">
        <v>11523834</v>
      </c>
      <c r="E168" s="86">
        <v>582875551</v>
      </c>
    </row>
    <row r="169" spans="1:5" ht="15.75" thickBot="1" x14ac:dyDescent="0.3">
      <c r="A169"/>
      <c r="B169" s="225">
        <v>2007</v>
      </c>
      <c r="C169" s="137">
        <v>5814043</v>
      </c>
      <c r="D169" s="85">
        <v>12087588</v>
      </c>
      <c r="E169" s="86">
        <v>607129090</v>
      </c>
    </row>
    <row r="170" spans="1:5" ht="15.75" thickBot="1" x14ac:dyDescent="0.3">
      <c r="A170"/>
      <c r="B170" s="225">
        <v>2008</v>
      </c>
      <c r="C170" s="137">
        <v>4796712</v>
      </c>
      <c r="D170" s="85">
        <v>10773546</v>
      </c>
      <c r="E170" s="86">
        <v>607355440</v>
      </c>
    </row>
    <row r="171" spans="1:5" ht="15.75" thickBot="1" x14ac:dyDescent="0.3">
      <c r="A171"/>
      <c r="B171" s="225">
        <v>2009</v>
      </c>
      <c r="C171" s="137">
        <v>3392039</v>
      </c>
      <c r="D171" s="85">
        <v>8513427</v>
      </c>
      <c r="E171" s="86">
        <v>549237445</v>
      </c>
    </row>
    <row r="172" spans="1:5" ht="15.75" thickBot="1" x14ac:dyDescent="0.3">
      <c r="A172"/>
      <c r="B172" s="225">
        <v>2010</v>
      </c>
      <c r="C172" s="137">
        <v>3063929</v>
      </c>
      <c r="D172" s="85">
        <v>8667421</v>
      </c>
      <c r="E172" s="86">
        <v>635765336</v>
      </c>
    </row>
    <row r="173" spans="1:5" ht="15.75" thickBot="1" x14ac:dyDescent="0.3">
      <c r="A173"/>
      <c r="B173" s="225">
        <v>2011</v>
      </c>
      <c r="C173" s="137">
        <v>3022901</v>
      </c>
      <c r="D173" s="85">
        <v>8564295</v>
      </c>
      <c r="E173" s="86">
        <v>655328804</v>
      </c>
    </row>
    <row r="174" spans="1:5" ht="15.75" thickBot="1" x14ac:dyDescent="0.3">
      <c r="A174"/>
      <c r="B174" s="225">
        <v>2012</v>
      </c>
      <c r="C174" s="137">
        <v>2711010</v>
      </c>
      <c r="D174" s="85">
        <v>7553999</v>
      </c>
      <c r="E174" s="86">
        <v>625467023</v>
      </c>
    </row>
    <row r="175" spans="1:5" ht="15.75" thickBot="1" x14ac:dyDescent="0.3">
      <c r="A175"/>
      <c r="B175" s="225">
        <v>2013</v>
      </c>
      <c r="C175" s="137">
        <v>2658632</v>
      </c>
      <c r="D175" s="85">
        <v>7758458</v>
      </c>
      <c r="E175" s="86">
        <v>609501075</v>
      </c>
    </row>
    <row r="176" spans="1:5" ht="15.75" thickBot="1" x14ac:dyDescent="0.3">
      <c r="A176"/>
      <c r="B176" s="225">
        <v>2014</v>
      </c>
      <c r="C176" s="137">
        <v>2497575</v>
      </c>
      <c r="D176" s="85">
        <v>8144832</v>
      </c>
      <c r="E176" s="86">
        <v>651201531</v>
      </c>
    </row>
    <row r="177" spans="1:5" ht="15.75" thickBot="1" x14ac:dyDescent="0.3">
      <c r="A177"/>
      <c r="B177" s="225">
        <v>2015</v>
      </c>
      <c r="C177" s="137">
        <v>2472558</v>
      </c>
      <c r="D177" s="85">
        <v>8507870</v>
      </c>
      <c r="E177" s="86">
        <v>715011286</v>
      </c>
    </row>
    <row r="178" spans="1:5" ht="15.75" thickBot="1" x14ac:dyDescent="0.3">
      <c r="A178"/>
      <c r="B178" s="225">
        <v>2016</v>
      </c>
      <c r="C178" s="137">
        <v>2287656</v>
      </c>
      <c r="D178" s="85">
        <v>8945313</v>
      </c>
      <c r="E178" s="86">
        <v>795575212</v>
      </c>
    </row>
    <row r="179" spans="1:5" ht="15.75" thickBot="1" x14ac:dyDescent="0.3">
      <c r="B179" s="225">
        <v>2017</v>
      </c>
      <c r="C179" s="137">
        <v>2866680</v>
      </c>
      <c r="D179" s="85">
        <v>13579810</v>
      </c>
      <c r="E179" s="86">
        <v>918305644</v>
      </c>
    </row>
    <row r="180" spans="1:5" ht="15.75" thickBot="1" x14ac:dyDescent="0.3">
      <c r="B180" s="225">
        <v>2018</v>
      </c>
      <c r="C180" s="137">
        <v>2768334</v>
      </c>
      <c r="D180" s="85">
        <v>15339970</v>
      </c>
      <c r="E180" s="86">
        <v>1010873428</v>
      </c>
    </row>
    <row r="181" spans="1:5" ht="15.75" thickBot="1" x14ac:dyDescent="0.3">
      <c r="B181" s="190">
        <v>2019</v>
      </c>
      <c r="C181" s="137">
        <v>3080119</v>
      </c>
      <c r="D181" s="85">
        <v>12972165</v>
      </c>
      <c r="E181" s="86">
        <v>1068394637</v>
      </c>
    </row>
    <row r="182" spans="1:5" ht="15.75" thickBot="1" x14ac:dyDescent="0.3">
      <c r="B182" s="190">
        <v>2020</v>
      </c>
      <c r="C182" s="137">
        <v>911933</v>
      </c>
      <c r="D182" s="85">
        <v>10562010</v>
      </c>
      <c r="E182" s="86">
        <v>787848365</v>
      </c>
    </row>
    <row r="183" spans="1:5" ht="15.75" thickBot="1" x14ac:dyDescent="0.3">
      <c r="B183" s="190">
        <v>2021</v>
      </c>
      <c r="C183" s="137">
        <v>1500771</v>
      </c>
      <c r="D183" s="85">
        <v>10627646</v>
      </c>
      <c r="E183" s="86">
        <v>998470942</v>
      </c>
    </row>
    <row r="184" spans="1:5" ht="15.75" thickBot="1" x14ac:dyDescent="0.3">
      <c r="A184"/>
      <c r="B184" s="190">
        <v>2022</v>
      </c>
      <c r="C184" s="137">
        <v>2193784</v>
      </c>
      <c r="D184" s="85">
        <v>12155880</v>
      </c>
      <c r="E184" s="86">
        <v>1000356239</v>
      </c>
    </row>
    <row r="185" spans="1:5" ht="15.75" thickBot="1" x14ac:dyDescent="0.3">
      <c r="A185"/>
      <c r="B185" s="232">
        <v>2023</v>
      </c>
      <c r="C185" s="138">
        <v>2806338</v>
      </c>
      <c r="D185" s="87">
        <v>13721677</v>
      </c>
      <c r="E185" s="88">
        <v>1079676262</v>
      </c>
    </row>
    <row r="186" spans="1:5" x14ac:dyDescent="0.2">
      <c r="A186"/>
      <c r="B186" s="295"/>
    </row>
    <row r="187" spans="1:5" ht="13.5" thickBot="1" x14ac:dyDescent="0.25">
      <c r="A187"/>
    </row>
    <row r="188" spans="1:5" ht="15.75" thickBot="1" x14ac:dyDescent="0.25">
      <c r="A188" s="143" t="s">
        <v>333</v>
      </c>
    </row>
    <row r="189" spans="1:5" ht="13.5" thickBot="1" x14ac:dyDescent="0.25"/>
    <row r="190" spans="1:5" ht="30.75" thickBot="1" x14ac:dyDescent="0.3">
      <c r="A190" s="117" t="s">
        <v>785</v>
      </c>
    </row>
    <row r="191" spans="1:5" ht="15" x14ac:dyDescent="0.25">
      <c r="A191" s="108" t="s">
        <v>311</v>
      </c>
    </row>
    <row r="192" spans="1:5" s="3" customFormat="1" ht="30.75" thickBot="1" x14ac:dyDescent="0.3">
      <c r="A192" s="96" t="s">
        <v>334</v>
      </c>
    </row>
    <row r="193" spans="2:17" ht="15.75" customHeight="1" thickBot="1" x14ac:dyDescent="0.3">
      <c r="C193" s="367" t="s">
        <v>338</v>
      </c>
      <c r="D193" s="368"/>
      <c r="E193" s="368"/>
      <c r="F193" s="371"/>
      <c r="G193" s="382" t="s">
        <v>337</v>
      </c>
      <c r="H193" s="383"/>
    </row>
    <row r="194" spans="2:17" ht="63.75" thickBot="1" x14ac:dyDescent="0.3">
      <c r="C194" s="183" t="s">
        <v>135</v>
      </c>
      <c r="D194" s="183" t="s">
        <v>339</v>
      </c>
      <c r="E194" s="183" t="s">
        <v>340</v>
      </c>
      <c r="F194" s="183" t="s">
        <v>341</v>
      </c>
      <c r="G194" s="183" t="s">
        <v>335</v>
      </c>
      <c r="H194" s="183" t="s">
        <v>336</v>
      </c>
      <c r="I194" s="183" t="s">
        <v>402</v>
      </c>
    </row>
    <row r="195" spans="2:17" ht="15.75" thickBot="1" x14ac:dyDescent="0.3">
      <c r="B195" s="225">
        <v>2004</v>
      </c>
      <c r="C195" s="137">
        <v>465019</v>
      </c>
      <c r="D195" s="85">
        <v>255870</v>
      </c>
      <c r="E195" s="85"/>
      <c r="F195" s="86">
        <v>209149</v>
      </c>
      <c r="G195" s="137">
        <v>1539</v>
      </c>
      <c r="H195" s="86">
        <v>21186</v>
      </c>
      <c r="I195" s="140">
        <v>31761</v>
      </c>
    </row>
    <row r="196" spans="2:17" ht="15.75" thickBot="1" x14ac:dyDescent="0.3">
      <c r="B196" s="225">
        <v>2005</v>
      </c>
      <c r="C196" s="137">
        <v>470160</v>
      </c>
      <c r="D196" s="85">
        <v>265625</v>
      </c>
      <c r="E196" s="85"/>
      <c r="F196" s="86">
        <v>204535</v>
      </c>
      <c r="G196" s="137">
        <v>1669</v>
      </c>
      <c r="H196" s="86">
        <v>27652</v>
      </c>
      <c r="I196" s="140">
        <v>36895</v>
      </c>
    </row>
    <row r="197" spans="2:17" ht="15.75" thickBot="1" x14ac:dyDescent="0.3">
      <c r="B197" s="225">
        <v>2006</v>
      </c>
      <c r="C197" s="137">
        <v>500461</v>
      </c>
      <c r="D197" s="85">
        <v>277281</v>
      </c>
      <c r="E197" s="85"/>
      <c r="F197" s="86">
        <v>223180</v>
      </c>
      <c r="G197" s="137">
        <v>1786</v>
      </c>
      <c r="H197" s="86">
        <v>32659</v>
      </c>
      <c r="I197" s="140">
        <v>39775</v>
      </c>
    </row>
    <row r="198" spans="2:17" ht="15.75" thickBot="1" x14ac:dyDescent="0.3">
      <c r="B198" s="225">
        <v>2007</v>
      </c>
      <c r="C198" s="137">
        <v>612059</v>
      </c>
      <c r="D198" s="85">
        <v>288270</v>
      </c>
      <c r="E198" s="85">
        <v>31222</v>
      </c>
      <c r="F198" s="86">
        <v>292567</v>
      </c>
      <c r="G198" s="137">
        <v>1962</v>
      </c>
      <c r="H198" s="86">
        <v>39837</v>
      </c>
      <c r="I198" s="140">
        <v>48614</v>
      </c>
    </row>
    <row r="199" spans="2:17" ht="15.75" thickBot="1" x14ac:dyDescent="0.3">
      <c r="B199" s="225">
        <v>2008</v>
      </c>
      <c r="C199" s="137">
        <v>642529</v>
      </c>
      <c r="D199" s="85">
        <v>289137</v>
      </c>
      <c r="E199" s="85">
        <v>399</v>
      </c>
      <c r="F199" s="86">
        <v>352993</v>
      </c>
      <c r="G199" s="137">
        <v>1822</v>
      </c>
      <c r="H199" s="86">
        <v>39362</v>
      </c>
      <c r="I199" s="140">
        <v>39859</v>
      </c>
    </row>
    <row r="200" spans="2:17" ht="15.75" thickBot="1" x14ac:dyDescent="0.3">
      <c r="B200" s="225">
        <v>2009</v>
      </c>
      <c r="C200" s="137">
        <v>791223</v>
      </c>
      <c r="D200" s="85">
        <v>303268</v>
      </c>
      <c r="E200" s="85">
        <v>0</v>
      </c>
      <c r="F200" s="86">
        <v>487955</v>
      </c>
      <c r="G200" s="137">
        <v>1714</v>
      </c>
      <c r="H200" s="86">
        <v>37073</v>
      </c>
      <c r="I200" s="140">
        <v>37348</v>
      </c>
    </row>
    <row r="201" spans="2:17" ht="15.75" thickBot="1" x14ac:dyDescent="0.3">
      <c r="B201" s="225">
        <v>2010</v>
      </c>
      <c r="C201" s="137">
        <v>985053</v>
      </c>
      <c r="D201" s="85">
        <v>325915</v>
      </c>
      <c r="E201" s="85">
        <v>0</v>
      </c>
      <c r="F201" s="86">
        <v>659138</v>
      </c>
      <c r="G201" s="137">
        <v>1751</v>
      </c>
      <c r="H201" s="86">
        <v>42383.7</v>
      </c>
      <c r="I201" s="140">
        <v>31954</v>
      </c>
    </row>
    <row r="202" spans="2:17" ht="15.75" thickBot="1" x14ac:dyDescent="0.3">
      <c r="B202" s="225">
        <v>2011</v>
      </c>
      <c r="C202" s="137">
        <v>942169</v>
      </c>
      <c r="D202" s="85">
        <v>303324</v>
      </c>
      <c r="E202" s="85">
        <v>0</v>
      </c>
      <c r="F202" s="86">
        <v>638845</v>
      </c>
      <c r="G202" s="137">
        <v>2015</v>
      </c>
      <c r="H202" s="86">
        <v>49429.18</v>
      </c>
      <c r="I202" s="140">
        <v>31253</v>
      </c>
    </row>
    <row r="203" spans="2:17" ht="15.75" thickBot="1" x14ac:dyDescent="0.3">
      <c r="B203" s="225">
        <v>2012</v>
      </c>
      <c r="C203" s="137">
        <v>900694</v>
      </c>
      <c r="D203" s="85">
        <v>249177</v>
      </c>
      <c r="E203" s="85">
        <v>0</v>
      </c>
      <c r="F203" s="86">
        <v>651517</v>
      </c>
      <c r="G203" s="137">
        <v>1816</v>
      </c>
      <c r="H203" s="86">
        <v>46551</v>
      </c>
      <c r="I203" s="140">
        <v>28857</v>
      </c>
      <c r="K203" s="10"/>
      <c r="L203" s="10"/>
      <c r="M203" s="10"/>
      <c r="N203" s="10"/>
      <c r="O203" s="10"/>
      <c r="P203" s="10"/>
      <c r="Q203" s="10"/>
    </row>
    <row r="204" spans="2:17" ht="15.75" thickBot="1" x14ac:dyDescent="0.3">
      <c r="B204" s="225">
        <v>2013</v>
      </c>
      <c r="C204" s="137">
        <v>662659</v>
      </c>
      <c r="D204" s="85">
        <v>265561</v>
      </c>
      <c r="E204" s="85">
        <v>0</v>
      </c>
      <c r="F204" s="86">
        <v>397098</v>
      </c>
      <c r="G204" s="137">
        <v>1544</v>
      </c>
      <c r="H204" s="86">
        <v>35763.741000000002</v>
      </c>
      <c r="I204" s="140">
        <v>32925</v>
      </c>
      <c r="K204" s="10"/>
      <c r="L204" s="10"/>
      <c r="M204" s="10"/>
      <c r="N204" s="10"/>
      <c r="O204" s="10"/>
      <c r="P204" s="10"/>
      <c r="Q204" s="10"/>
    </row>
    <row r="205" spans="2:17" ht="15.75" thickBot="1" x14ac:dyDescent="0.3">
      <c r="B205" s="225">
        <v>2014</v>
      </c>
      <c r="C205" s="137">
        <v>622343</v>
      </c>
      <c r="D205" s="85">
        <v>214473</v>
      </c>
      <c r="E205" s="85">
        <v>0</v>
      </c>
      <c r="F205" s="86">
        <v>407870</v>
      </c>
      <c r="G205" s="137">
        <v>1356</v>
      </c>
      <c r="H205" s="86">
        <v>32673</v>
      </c>
      <c r="I205" s="140">
        <v>26575</v>
      </c>
      <c r="K205" s="10"/>
      <c r="L205" s="10"/>
      <c r="M205" s="10"/>
      <c r="N205" s="10"/>
      <c r="O205" s="10"/>
      <c r="P205" s="10"/>
      <c r="Q205" s="10"/>
    </row>
    <row r="206" spans="2:17" ht="15.75" thickBot="1" x14ac:dyDescent="0.3">
      <c r="B206" s="225">
        <v>2015</v>
      </c>
      <c r="C206" s="137">
        <v>680614</v>
      </c>
      <c r="D206" s="85">
        <v>262111</v>
      </c>
      <c r="E206" s="85">
        <v>0</v>
      </c>
      <c r="F206" s="86">
        <v>418503</v>
      </c>
      <c r="G206" s="137">
        <v>1271</v>
      </c>
      <c r="H206" s="86">
        <v>33517</v>
      </c>
      <c r="I206" s="140">
        <v>32985</v>
      </c>
      <c r="K206" s="10"/>
      <c r="L206" s="10"/>
      <c r="M206" s="10"/>
      <c r="N206" s="10"/>
      <c r="O206" s="10"/>
      <c r="P206" s="10"/>
      <c r="Q206" s="10"/>
    </row>
    <row r="207" spans="2:17" ht="15.75" thickBot="1" x14ac:dyDescent="0.3">
      <c r="B207" s="225">
        <v>2016</v>
      </c>
      <c r="C207" s="137">
        <v>721911</v>
      </c>
      <c r="D207" s="85">
        <v>277796</v>
      </c>
      <c r="E207" s="85">
        <v>0</v>
      </c>
      <c r="F207" s="86">
        <v>444115</v>
      </c>
      <c r="G207" s="137">
        <v>1376</v>
      </c>
      <c r="H207" s="86">
        <v>36380</v>
      </c>
      <c r="I207" s="140">
        <v>35540</v>
      </c>
      <c r="K207" s="10"/>
      <c r="L207" s="10"/>
      <c r="M207" s="10"/>
      <c r="N207" s="10"/>
      <c r="O207" s="10"/>
      <c r="P207" s="10"/>
      <c r="Q207" s="10"/>
    </row>
    <row r="208" spans="2:17" ht="15.75" thickBot="1" x14ac:dyDescent="0.3">
      <c r="B208" s="225">
        <v>2017</v>
      </c>
      <c r="C208" s="137">
        <v>808329</v>
      </c>
      <c r="D208" s="85">
        <v>298596</v>
      </c>
      <c r="E208" s="85">
        <v>0</v>
      </c>
      <c r="F208" s="86">
        <v>509733</v>
      </c>
      <c r="G208" s="137">
        <v>1596</v>
      </c>
      <c r="H208" s="86">
        <v>37963</v>
      </c>
      <c r="I208" s="140">
        <v>37900</v>
      </c>
    </row>
    <row r="209" spans="1:9" ht="15.75" thickBot="1" x14ac:dyDescent="0.3">
      <c r="B209" s="225">
        <v>2018</v>
      </c>
      <c r="C209" s="137">
        <v>871558</v>
      </c>
      <c r="D209" s="85">
        <v>363722</v>
      </c>
      <c r="E209" s="85">
        <v>2203</v>
      </c>
      <c r="F209" s="86">
        <v>505633</v>
      </c>
      <c r="G209" s="137">
        <v>1749</v>
      </c>
      <c r="H209" s="86">
        <v>44326</v>
      </c>
      <c r="I209" s="140">
        <v>53301</v>
      </c>
    </row>
    <row r="210" spans="1:9" ht="15.75" thickBot="1" x14ac:dyDescent="0.3">
      <c r="B210" s="190">
        <v>2019</v>
      </c>
      <c r="C210" s="137">
        <v>887062</v>
      </c>
      <c r="D210" s="85">
        <v>407183</v>
      </c>
      <c r="E210" s="85">
        <v>0</v>
      </c>
      <c r="F210" s="86">
        <v>479879</v>
      </c>
      <c r="G210" s="137">
        <v>1895</v>
      </c>
      <c r="H210" s="86">
        <v>54692</v>
      </c>
      <c r="I210" s="140">
        <v>70719</v>
      </c>
    </row>
    <row r="211" spans="1:9" ht="15.75" thickBot="1" x14ac:dyDescent="0.3">
      <c r="B211" s="190">
        <v>2020</v>
      </c>
      <c r="C211" s="137">
        <v>214219</v>
      </c>
      <c r="D211" s="85">
        <v>164715</v>
      </c>
      <c r="E211" s="85">
        <v>9332</v>
      </c>
      <c r="F211" s="86">
        <v>40172</v>
      </c>
      <c r="G211" s="137">
        <v>1103</v>
      </c>
      <c r="H211" s="86">
        <v>24723</v>
      </c>
      <c r="I211" s="140">
        <v>31570</v>
      </c>
    </row>
    <row r="212" spans="1:9" ht="15.75" thickBot="1" x14ac:dyDescent="0.3">
      <c r="B212" s="190">
        <v>2021</v>
      </c>
      <c r="C212" s="137">
        <v>305321</v>
      </c>
      <c r="D212" s="85">
        <v>187016</v>
      </c>
      <c r="E212" s="85">
        <v>0</v>
      </c>
      <c r="F212" s="86">
        <v>118305</v>
      </c>
      <c r="G212" s="137">
        <v>1150</v>
      </c>
      <c r="H212" s="86">
        <v>34595</v>
      </c>
      <c r="I212" s="140">
        <v>31719</v>
      </c>
    </row>
    <row r="213" spans="1:9" ht="15.75" thickBot="1" x14ac:dyDescent="0.3">
      <c r="B213" s="190">
        <v>2022</v>
      </c>
      <c r="C213" s="137">
        <v>793479</v>
      </c>
      <c r="D213" s="85">
        <v>440235</v>
      </c>
      <c r="E213" s="85">
        <v>0</v>
      </c>
      <c r="F213" s="86">
        <v>374873</v>
      </c>
      <c r="G213" s="137">
        <v>1550</v>
      </c>
      <c r="H213" s="86">
        <v>52657.777999999998</v>
      </c>
      <c r="I213" s="140">
        <v>81983</v>
      </c>
    </row>
    <row r="214" spans="1:9" ht="15.75" thickBot="1" x14ac:dyDescent="0.3">
      <c r="B214" s="190">
        <v>2023</v>
      </c>
      <c r="C214" s="138">
        <v>1017161</v>
      </c>
      <c r="D214" s="87">
        <v>452481</v>
      </c>
      <c r="E214" s="87">
        <v>0</v>
      </c>
      <c r="F214" s="88">
        <v>564980</v>
      </c>
      <c r="G214" s="138">
        <v>2023</v>
      </c>
      <c r="H214" s="88">
        <v>62916</v>
      </c>
      <c r="I214" s="294">
        <v>97062</v>
      </c>
    </row>
    <row r="215" spans="1:9" x14ac:dyDescent="0.2">
      <c r="B215" s="295"/>
      <c r="C215" s="55"/>
      <c r="D215" s="56"/>
      <c r="E215" s="56"/>
      <c r="F215" s="56"/>
      <c r="G215" s="56"/>
      <c r="H215" s="56"/>
      <c r="I215" s="56"/>
    </row>
    <row r="216" spans="1:9" ht="13.5" thickBot="1" x14ac:dyDescent="0.25">
      <c r="C216" s="10"/>
      <c r="D216" s="10"/>
      <c r="E216" s="10"/>
      <c r="F216" s="10"/>
      <c r="G216" s="10"/>
      <c r="H216" s="10"/>
      <c r="I216" s="10"/>
    </row>
    <row r="217" spans="1:9" ht="15.75" thickBot="1" x14ac:dyDescent="0.3">
      <c r="A217" s="117" t="s">
        <v>820</v>
      </c>
      <c r="C217" s="10"/>
      <c r="D217" s="10"/>
      <c r="E217" s="10"/>
      <c r="F217" s="10"/>
      <c r="G217" s="10"/>
      <c r="H217" s="10"/>
      <c r="I217" s="10"/>
    </row>
    <row r="218" spans="1:9" ht="15" x14ac:dyDescent="0.25">
      <c r="A218" s="108" t="s">
        <v>821</v>
      </c>
    </row>
    <row r="219" spans="1:9" ht="15.75" thickBot="1" x14ac:dyDescent="0.3">
      <c r="A219" s="96" t="s">
        <v>48</v>
      </c>
    </row>
    <row r="220" spans="1:9" ht="30.75" thickBot="1" x14ac:dyDescent="0.3">
      <c r="C220" s="187" t="s">
        <v>822</v>
      </c>
    </row>
    <row r="221" spans="1:9" ht="15.75" thickBot="1" x14ac:dyDescent="0.3">
      <c r="B221" s="225">
        <v>2003</v>
      </c>
      <c r="C221" s="140">
        <v>270</v>
      </c>
    </row>
    <row r="222" spans="1:9" ht="15.75" thickBot="1" x14ac:dyDescent="0.3">
      <c r="B222" s="225">
        <v>2004</v>
      </c>
      <c r="C222" s="140">
        <v>228</v>
      </c>
      <c r="F222" s="10"/>
    </row>
    <row r="223" spans="1:9" ht="15.75" thickBot="1" x14ac:dyDescent="0.3">
      <c r="B223" s="225">
        <v>2005</v>
      </c>
      <c r="C223" s="140">
        <v>213</v>
      </c>
      <c r="F223" s="10"/>
    </row>
    <row r="224" spans="1:9" ht="15.75" thickBot="1" x14ac:dyDescent="0.3">
      <c r="B224" s="225">
        <v>2006</v>
      </c>
      <c r="C224" s="140">
        <v>229</v>
      </c>
      <c r="F224" s="10"/>
    </row>
    <row r="225" spans="2:6" ht="15.75" thickBot="1" x14ac:dyDescent="0.3">
      <c r="B225" s="225">
        <v>2007</v>
      </c>
      <c r="C225" s="140">
        <v>243</v>
      </c>
      <c r="F225" s="10"/>
    </row>
    <row r="226" spans="2:6" ht="15.75" thickBot="1" x14ac:dyDescent="0.3">
      <c r="B226" s="225">
        <v>2008</v>
      </c>
      <c r="C226" s="140">
        <v>271</v>
      </c>
      <c r="F226" s="10"/>
    </row>
    <row r="227" spans="2:6" ht="15.75" thickBot="1" x14ac:dyDescent="0.3">
      <c r="B227" s="225">
        <v>2009</v>
      </c>
      <c r="C227" s="140">
        <v>302</v>
      </c>
      <c r="F227" s="10"/>
    </row>
    <row r="228" spans="2:6" ht="15.75" thickBot="1" x14ac:dyDescent="0.3">
      <c r="B228" s="225">
        <v>2010</v>
      </c>
      <c r="C228" s="140">
        <v>322</v>
      </c>
      <c r="F228" s="10"/>
    </row>
    <row r="229" spans="2:6" ht="15.75" thickBot="1" x14ac:dyDescent="0.3">
      <c r="B229" s="225">
        <v>2011</v>
      </c>
      <c r="C229" s="140">
        <v>312</v>
      </c>
      <c r="F229" s="10"/>
    </row>
    <row r="230" spans="2:6" ht="15.75" thickBot="1" x14ac:dyDescent="0.3">
      <c r="B230" s="225">
        <v>2012</v>
      </c>
      <c r="C230" s="140">
        <v>296</v>
      </c>
      <c r="F230" s="10"/>
    </row>
    <row r="231" spans="2:6" ht="15.75" thickBot="1" x14ac:dyDescent="0.3">
      <c r="B231" s="225">
        <v>2013</v>
      </c>
      <c r="C231" s="140">
        <v>249</v>
      </c>
      <c r="F231" s="10"/>
    </row>
    <row r="232" spans="2:6" ht="15.75" thickBot="1" x14ac:dyDescent="0.3">
      <c r="B232" s="225">
        <v>2014</v>
      </c>
      <c r="C232" s="140">
        <v>227</v>
      </c>
      <c r="F232" s="10"/>
    </row>
    <row r="233" spans="2:6" ht="15.75" thickBot="1" x14ac:dyDescent="0.3">
      <c r="B233" s="225">
        <v>2015</v>
      </c>
      <c r="C233" s="140">
        <v>238</v>
      </c>
      <c r="F233" s="10"/>
    </row>
    <row r="234" spans="2:6" ht="15.75" thickBot="1" x14ac:dyDescent="0.3">
      <c r="B234" s="225">
        <v>2016</v>
      </c>
      <c r="C234" s="140">
        <v>250</v>
      </c>
      <c r="F234" s="10"/>
    </row>
    <row r="235" spans="2:6" ht="15.75" thickBot="1" x14ac:dyDescent="0.3">
      <c r="B235" s="225">
        <v>2017</v>
      </c>
      <c r="C235" s="140">
        <v>299</v>
      </c>
    </row>
    <row r="236" spans="2:6" ht="15.75" thickBot="1" x14ac:dyDescent="0.3">
      <c r="B236" s="225">
        <v>2018</v>
      </c>
      <c r="C236" s="140">
        <v>299</v>
      </c>
    </row>
    <row r="237" spans="2:6" ht="15.75" thickBot="1" x14ac:dyDescent="0.3">
      <c r="B237" s="225">
        <v>2019</v>
      </c>
      <c r="C237" s="140">
        <v>288</v>
      </c>
    </row>
    <row r="238" spans="2:6" ht="15.75" thickBot="1" x14ac:dyDescent="0.3">
      <c r="B238" s="225">
        <v>2020</v>
      </c>
      <c r="C238" s="297">
        <v>41</v>
      </c>
    </row>
    <row r="239" spans="2:6" ht="15.75" thickBot="1" x14ac:dyDescent="0.3">
      <c r="B239" s="225">
        <v>2021</v>
      </c>
      <c r="C239" s="297">
        <v>119</v>
      </c>
    </row>
    <row r="240" spans="2:6" ht="15.75" thickBot="1" x14ac:dyDescent="0.3">
      <c r="B240" s="225">
        <v>2022</v>
      </c>
      <c r="C240" s="297">
        <v>285</v>
      </c>
    </row>
    <row r="241" spans="1:30" ht="15.75" thickBot="1" x14ac:dyDescent="0.3">
      <c r="B241" s="232">
        <v>2023</v>
      </c>
      <c r="C241" s="141">
        <v>301</v>
      </c>
    </row>
    <row r="242" spans="1:30" x14ac:dyDescent="0.2">
      <c r="B242" s="295"/>
    </row>
    <row r="243" spans="1:30" ht="13.5" thickBot="1" x14ac:dyDescent="0.25"/>
    <row r="244" spans="1:30" ht="15.75" thickBot="1" x14ac:dyDescent="0.3">
      <c r="A244" s="117" t="s">
        <v>342</v>
      </c>
      <c r="P244" s="46"/>
    </row>
    <row r="245" spans="1:30" ht="15" x14ac:dyDescent="0.25">
      <c r="A245" s="108" t="s">
        <v>343</v>
      </c>
    </row>
    <row r="246" spans="1:30" ht="30.75" thickBot="1" x14ac:dyDescent="0.3">
      <c r="A246" s="96" t="s">
        <v>334</v>
      </c>
    </row>
    <row r="247" spans="1:30" s="29" customFormat="1" ht="15.75" customHeight="1" thickBot="1" x14ac:dyDescent="0.3">
      <c r="A247" s="59"/>
      <c r="B247" s="30"/>
      <c r="C247" s="379" t="s">
        <v>347</v>
      </c>
      <c r="D247" s="380"/>
      <c r="E247" s="380"/>
      <c r="F247" s="381"/>
      <c r="G247" s="367" t="s">
        <v>339</v>
      </c>
      <c r="H247" s="368"/>
      <c r="I247" s="368"/>
      <c r="J247" s="369"/>
      <c r="K247" s="367" t="s">
        <v>602</v>
      </c>
      <c r="L247" s="368"/>
      <c r="M247" s="368"/>
      <c r="N247" s="369"/>
      <c r="O247" s="367" t="s">
        <v>350</v>
      </c>
      <c r="P247" s="369"/>
      <c r="Q247" s="367" t="s">
        <v>353</v>
      </c>
      <c r="R247" s="368"/>
      <c r="S247" s="369"/>
      <c r="T247" s="234"/>
      <c r="U247" s="384" t="s">
        <v>601</v>
      </c>
      <c r="V247" s="385"/>
      <c r="W247" s="385"/>
      <c r="X247" s="386"/>
      <c r="Y247" s="234"/>
    </row>
    <row r="248" spans="1:30" s="3" customFormat="1" ht="45.75" thickBot="1" x14ac:dyDescent="0.3">
      <c r="A248" s="22"/>
      <c r="B248" s="31"/>
      <c r="C248" s="183" t="s">
        <v>135</v>
      </c>
      <c r="D248" s="183" t="s">
        <v>344</v>
      </c>
      <c r="E248" s="183" t="s">
        <v>345</v>
      </c>
      <c r="F248" s="187" t="s">
        <v>346</v>
      </c>
      <c r="G248" s="183" t="s">
        <v>135</v>
      </c>
      <c r="H248" s="183" t="s">
        <v>344</v>
      </c>
      <c r="I248" s="183" t="s">
        <v>345</v>
      </c>
      <c r="J248" s="187" t="s">
        <v>346</v>
      </c>
      <c r="K248" s="183" t="s">
        <v>135</v>
      </c>
      <c r="L248" s="183" t="s">
        <v>344</v>
      </c>
      <c r="M248" s="183" t="s">
        <v>345</v>
      </c>
      <c r="N248" s="187" t="s">
        <v>346</v>
      </c>
      <c r="O248" s="183" t="s">
        <v>348</v>
      </c>
      <c r="P248" s="187" t="s">
        <v>349</v>
      </c>
      <c r="Q248" s="183" t="s">
        <v>135</v>
      </c>
      <c r="R248" s="183" t="s">
        <v>351</v>
      </c>
      <c r="S248" s="187" t="s">
        <v>352</v>
      </c>
      <c r="T248" s="142" t="s">
        <v>354</v>
      </c>
      <c r="U248" s="187" t="s">
        <v>917</v>
      </c>
      <c r="V248" s="187" t="s">
        <v>355</v>
      </c>
      <c r="W248" s="187" t="s">
        <v>356</v>
      </c>
      <c r="X248" s="187" t="s">
        <v>357</v>
      </c>
      <c r="Y248" s="187" t="s">
        <v>358</v>
      </c>
    </row>
    <row r="249" spans="1:30" ht="15.75" thickBot="1" x14ac:dyDescent="0.3">
      <c r="B249" s="225">
        <v>2004</v>
      </c>
      <c r="C249" s="137">
        <v>2739540</v>
      </c>
      <c r="D249" s="85">
        <v>1906321</v>
      </c>
      <c r="E249" s="85">
        <v>833219</v>
      </c>
      <c r="F249" s="86">
        <v>0</v>
      </c>
      <c r="G249" s="137">
        <v>469016</v>
      </c>
      <c r="H249" s="85">
        <v>173164</v>
      </c>
      <c r="I249" s="85">
        <v>295852</v>
      </c>
      <c r="J249" s="86">
        <v>0</v>
      </c>
      <c r="K249" s="137">
        <v>2270524</v>
      </c>
      <c r="L249" s="85">
        <v>1733157</v>
      </c>
      <c r="M249" s="85">
        <v>537367</v>
      </c>
      <c r="N249" s="86">
        <v>0</v>
      </c>
      <c r="O249" s="137">
        <v>107485</v>
      </c>
      <c r="P249" s="86">
        <v>1784047</v>
      </c>
      <c r="Q249" s="137">
        <v>848008</v>
      </c>
      <c r="R249" s="85">
        <v>358186</v>
      </c>
      <c r="S249" s="86">
        <v>489822</v>
      </c>
      <c r="T249" s="140">
        <v>0</v>
      </c>
      <c r="U249" s="222">
        <v>121898</v>
      </c>
      <c r="V249" s="185">
        <v>13881</v>
      </c>
      <c r="W249" s="147">
        <v>108017</v>
      </c>
      <c r="X249" s="198">
        <v>1197</v>
      </c>
      <c r="Y249" s="140">
        <v>2862635</v>
      </c>
      <c r="Z249" s="10"/>
      <c r="AA249" s="10"/>
      <c r="AB249" s="10"/>
      <c r="AC249" s="10"/>
      <c r="AD249" s="10"/>
    </row>
    <row r="250" spans="1:30" ht="15.75" thickBot="1" x14ac:dyDescent="0.3">
      <c r="B250" s="225">
        <v>2005</v>
      </c>
      <c r="C250" s="137">
        <v>4664642</v>
      </c>
      <c r="D250" s="85">
        <v>3107809</v>
      </c>
      <c r="E250" s="85">
        <v>1556833</v>
      </c>
      <c r="F250" s="86">
        <v>0</v>
      </c>
      <c r="G250" s="137">
        <v>497308</v>
      </c>
      <c r="H250" s="85">
        <v>136288</v>
      </c>
      <c r="I250" s="85">
        <v>361020</v>
      </c>
      <c r="J250" s="86">
        <v>0</v>
      </c>
      <c r="K250" s="137">
        <v>4167334</v>
      </c>
      <c r="L250" s="85">
        <v>2971521</v>
      </c>
      <c r="M250" s="85">
        <v>1195813</v>
      </c>
      <c r="N250" s="86">
        <v>0</v>
      </c>
      <c r="O250" s="137">
        <v>75928</v>
      </c>
      <c r="P250" s="86">
        <v>2100473</v>
      </c>
      <c r="Q250" s="137">
        <v>2488241</v>
      </c>
      <c r="R250" s="85">
        <v>387613</v>
      </c>
      <c r="S250" s="86">
        <v>2100628</v>
      </c>
      <c r="T250" s="140">
        <v>0</v>
      </c>
      <c r="U250" s="137">
        <v>116292</v>
      </c>
      <c r="V250" s="186">
        <v>21766</v>
      </c>
      <c r="W250" s="85">
        <v>94526</v>
      </c>
      <c r="X250" s="196">
        <v>1338</v>
      </c>
      <c r="Y250" s="140">
        <v>4782272</v>
      </c>
      <c r="Z250" s="10"/>
      <c r="AA250" s="10"/>
      <c r="AB250" s="10"/>
      <c r="AC250" s="10"/>
      <c r="AD250" s="10"/>
    </row>
    <row r="251" spans="1:30" ht="15.75" thickBot="1" x14ac:dyDescent="0.3">
      <c r="B251" s="225">
        <v>2006</v>
      </c>
      <c r="C251" s="137">
        <v>6070014</v>
      </c>
      <c r="D251" s="85">
        <v>3641744</v>
      </c>
      <c r="E251" s="85">
        <v>2428270</v>
      </c>
      <c r="F251" s="86">
        <v>0</v>
      </c>
      <c r="G251" s="137">
        <v>565385</v>
      </c>
      <c r="H251" s="85">
        <v>153356</v>
      </c>
      <c r="I251" s="85">
        <v>412029</v>
      </c>
      <c r="J251" s="86">
        <v>0</v>
      </c>
      <c r="K251" s="137">
        <v>5504629</v>
      </c>
      <c r="L251" s="85">
        <v>3488388</v>
      </c>
      <c r="M251" s="85">
        <v>2016241</v>
      </c>
      <c r="N251" s="86">
        <v>0</v>
      </c>
      <c r="O251" s="137">
        <v>66448</v>
      </c>
      <c r="P251" s="86">
        <v>1953430</v>
      </c>
      <c r="Q251" s="137">
        <v>4050136</v>
      </c>
      <c r="R251" s="85">
        <v>424782</v>
      </c>
      <c r="S251" s="86">
        <v>3625354</v>
      </c>
      <c r="T251" s="140">
        <v>0</v>
      </c>
      <c r="U251" s="137">
        <v>126134</v>
      </c>
      <c r="V251" s="186">
        <v>22411</v>
      </c>
      <c r="W251" s="85">
        <v>103723</v>
      </c>
      <c r="X251" s="196">
        <v>2090</v>
      </c>
      <c r="Y251" s="140">
        <v>6198238</v>
      </c>
      <c r="Z251" s="10"/>
      <c r="AA251" s="10"/>
      <c r="AB251" s="10"/>
      <c r="AC251" s="10"/>
      <c r="AD251" s="10"/>
    </row>
    <row r="252" spans="1:30" ht="15.75" thickBot="1" x14ac:dyDescent="0.3">
      <c r="B252" s="225">
        <v>2007</v>
      </c>
      <c r="C252" s="137">
        <v>6247022</v>
      </c>
      <c r="D252" s="85">
        <v>3600201</v>
      </c>
      <c r="E252" s="85">
        <v>2646821</v>
      </c>
      <c r="F252" s="86">
        <v>0</v>
      </c>
      <c r="G252" s="137">
        <v>664796</v>
      </c>
      <c r="H252" s="85">
        <v>149377</v>
      </c>
      <c r="I252" s="85">
        <v>515419</v>
      </c>
      <c r="J252" s="86">
        <v>0</v>
      </c>
      <c r="K252" s="137">
        <v>5582226</v>
      </c>
      <c r="L252" s="85">
        <v>3454824</v>
      </c>
      <c r="M252" s="85">
        <v>2131402</v>
      </c>
      <c r="N252" s="86">
        <v>0</v>
      </c>
      <c r="O252" s="137">
        <v>109375</v>
      </c>
      <c r="P252" s="86">
        <v>1599906</v>
      </c>
      <c r="Q252" s="137">
        <v>4535741</v>
      </c>
      <c r="R252" s="85">
        <v>482251</v>
      </c>
      <c r="S252" s="86">
        <v>4053490</v>
      </c>
      <c r="T252" s="140">
        <v>0</v>
      </c>
      <c r="U252" s="137">
        <v>110878</v>
      </c>
      <c r="V252" s="186">
        <v>29627</v>
      </c>
      <c r="W252" s="85">
        <v>81251</v>
      </c>
      <c r="X252" s="196">
        <v>1830</v>
      </c>
      <c r="Y252" s="140">
        <v>6357730</v>
      </c>
      <c r="Z252" s="10"/>
      <c r="AA252" s="10"/>
      <c r="AB252" s="10"/>
      <c r="AC252" s="10"/>
      <c r="AD252" s="10"/>
    </row>
    <row r="253" spans="1:30" ht="15.75" thickBot="1" x14ac:dyDescent="0.3">
      <c r="B253" s="225">
        <v>2008</v>
      </c>
      <c r="C253" s="137">
        <v>4620324</v>
      </c>
      <c r="D253" s="85">
        <v>2581313</v>
      </c>
      <c r="E253" s="85">
        <v>2039011</v>
      </c>
      <c r="F253" s="86">
        <v>0</v>
      </c>
      <c r="G253" s="137">
        <v>627853</v>
      </c>
      <c r="H253" s="85">
        <v>177883</v>
      </c>
      <c r="I253" s="85">
        <v>449970</v>
      </c>
      <c r="J253" s="86">
        <v>0</v>
      </c>
      <c r="K253" s="137">
        <v>3992471</v>
      </c>
      <c r="L253" s="85">
        <v>2403430</v>
      </c>
      <c r="M253" s="85">
        <v>1589041</v>
      </c>
      <c r="N253" s="86">
        <v>0</v>
      </c>
      <c r="O253" s="137">
        <v>115852</v>
      </c>
      <c r="P253" s="86">
        <v>1342750</v>
      </c>
      <c r="Q253" s="137">
        <v>3161722</v>
      </c>
      <c r="R253" s="85">
        <v>450629</v>
      </c>
      <c r="S253" s="86">
        <v>2711093</v>
      </c>
      <c r="T253" s="140">
        <v>0</v>
      </c>
      <c r="U253" s="137">
        <v>120713</v>
      </c>
      <c r="V253" s="186">
        <v>26299</v>
      </c>
      <c r="W253" s="85">
        <v>94414</v>
      </c>
      <c r="X253" s="196">
        <v>1357</v>
      </c>
      <c r="Y253" s="140">
        <v>4742394</v>
      </c>
      <c r="Z253" s="10"/>
      <c r="AA253" s="10"/>
      <c r="AB253" s="10"/>
      <c r="AC253" s="10"/>
      <c r="AD253" s="10"/>
    </row>
    <row r="254" spans="1:30" ht="15.75" thickBot="1" x14ac:dyDescent="0.3">
      <c r="B254" s="225">
        <v>2009</v>
      </c>
      <c r="C254" s="137">
        <v>2075342</v>
      </c>
      <c r="D254" s="85">
        <v>1060869</v>
      </c>
      <c r="E254" s="85">
        <v>1014473</v>
      </c>
      <c r="F254" s="86">
        <v>0</v>
      </c>
      <c r="G254" s="137">
        <v>581239</v>
      </c>
      <c r="H254" s="85">
        <v>139880</v>
      </c>
      <c r="I254" s="85">
        <v>441359</v>
      </c>
      <c r="J254" s="86">
        <v>0</v>
      </c>
      <c r="K254" s="137">
        <v>1494103</v>
      </c>
      <c r="L254" s="85">
        <v>920989</v>
      </c>
      <c r="M254" s="85">
        <v>573114</v>
      </c>
      <c r="N254" s="86">
        <v>0</v>
      </c>
      <c r="O254" s="137">
        <v>33596</v>
      </c>
      <c r="P254" s="86">
        <v>766796</v>
      </c>
      <c r="Q254" s="137">
        <v>1274950</v>
      </c>
      <c r="R254" s="85">
        <v>528389</v>
      </c>
      <c r="S254" s="86">
        <v>746561</v>
      </c>
      <c r="T254" s="140">
        <v>0</v>
      </c>
      <c r="U254" s="137">
        <v>101225</v>
      </c>
      <c r="V254" s="186">
        <v>26124</v>
      </c>
      <c r="W254" s="85">
        <v>75101</v>
      </c>
      <c r="X254" s="196">
        <v>1123</v>
      </c>
      <c r="Y254" s="140">
        <v>2177690</v>
      </c>
      <c r="Z254" s="10"/>
      <c r="AA254" s="10"/>
      <c r="AB254" s="10"/>
      <c r="AC254" s="10"/>
      <c r="AD254" s="10"/>
    </row>
    <row r="255" spans="1:30" ht="15.75" thickBot="1" x14ac:dyDescent="0.3">
      <c r="B255" s="225">
        <v>2010</v>
      </c>
      <c r="C255" s="137">
        <v>2257233</v>
      </c>
      <c r="D255" s="85">
        <v>961323</v>
      </c>
      <c r="E255" s="85">
        <v>1295910</v>
      </c>
      <c r="F255" s="86">
        <v>0</v>
      </c>
      <c r="G255" s="137">
        <v>652908</v>
      </c>
      <c r="H255" s="85">
        <v>151482</v>
      </c>
      <c r="I255" s="85">
        <v>501426</v>
      </c>
      <c r="J255" s="86">
        <v>0</v>
      </c>
      <c r="K255" s="137">
        <v>1604325</v>
      </c>
      <c r="L255" s="85">
        <v>809841</v>
      </c>
      <c r="M255" s="85">
        <v>794484</v>
      </c>
      <c r="N255" s="86">
        <v>0</v>
      </c>
      <c r="O255" s="137">
        <v>54620</v>
      </c>
      <c r="P255" s="86">
        <v>772746</v>
      </c>
      <c r="Q255" s="137">
        <v>1429867</v>
      </c>
      <c r="R255" s="85">
        <v>463490</v>
      </c>
      <c r="S255" s="86">
        <v>966377</v>
      </c>
      <c r="T255" s="140">
        <v>0</v>
      </c>
      <c r="U255" s="137">
        <v>111108</v>
      </c>
      <c r="V255" s="186">
        <v>28855</v>
      </c>
      <c r="W255" s="85">
        <v>82253</v>
      </c>
      <c r="X255" s="196">
        <v>1046</v>
      </c>
      <c r="Y255" s="140">
        <v>2369387</v>
      </c>
      <c r="Z255" s="10"/>
      <c r="AA255" s="10"/>
      <c r="AB255" s="10"/>
      <c r="AC255" s="10"/>
      <c r="AD255" s="10"/>
    </row>
    <row r="256" spans="1:30" ht="15.75" thickBot="1" x14ac:dyDescent="0.3">
      <c r="B256" s="225">
        <v>2011</v>
      </c>
      <c r="C256" s="137">
        <v>4737529</v>
      </c>
      <c r="D256" s="85">
        <v>2254319</v>
      </c>
      <c r="E256" s="85">
        <v>2483210</v>
      </c>
      <c r="F256" s="86">
        <v>0</v>
      </c>
      <c r="G256" s="137">
        <v>936492</v>
      </c>
      <c r="H256" s="85">
        <v>361103</v>
      </c>
      <c r="I256" s="85">
        <v>575389</v>
      </c>
      <c r="J256" s="86">
        <v>0</v>
      </c>
      <c r="K256" s="137">
        <v>3801037</v>
      </c>
      <c r="L256" s="85">
        <v>1893216</v>
      </c>
      <c r="M256" s="85">
        <v>1907821</v>
      </c>
      <c r="N256" s="86">
        <v>0</v>
      </c>
      <c r="O256" s="137">
        <v>65746</v>
      </c>
      <c r="P256" s="86">
        <v>888292</v>
      </c>
      <c r="Q256" s="137">
        <v>3783491</v>
      </c>
      <c r="R256" s="85">
        <v>475780</v>
      </c>
      <c r="S256" s="86">
        <v>3307711</v>
      </c>
      <c r="T256" s="140">
        <v>0</v>
      </c>
      <c r="U256" s="137">
        <v>110127</v>
      </c>
      <c r="V256" s="186">
        <v>24090</v>
      </c>
      <c r="W256" s="85">
        <v>86037</v>
      </c>
      <c r="X256" s="196">
        <v>780</v>
      </c>
      <c r="Y256" s="140">
        <v>4848436</v>
      </c>
      <c r="Z256" s="10"/>
      <c r="AA256" s="10"/>
      <c r="AB256" s="10"/>
      <c r="AC256" s="10"/>
      <c r="AD256" s="10"/>
    </row>
    <row r="257" spans="1:31" ht="15.75" thickBot="1" x14ac:dyDescent="0.3">
      <c r="B257" s="225">
        <v>2012</v>
      </c>
      <c r="C257" s="137">
        <v>5047298</v>
      </c>
      <c r="D257" s="85">
        <v>2151597</v>
      </c>
      <c r="E257" s="85">
        <v>2895701</v>
      </c>
      <c r="F257" s="86">
        <v>0</v>
      </c>
      <c r="G257" s="137">
        <v>1078888</v>
      </c>
      <c r="H257" s="85">
        <v>434945</v>
      </c>
      <c r="I257" s="85">
        <v>643943</v>
      </c>
      <c r="J257" s="86">
        <v>0</v>
      </c>
      <c r="K257" s="137">
        <v>3968410</v>
      </c>
      <c r="L257" s="85">
        <v>1716652</v>
      </c>
      <c r="M257" s="85">
        <v>2251758</v>
      </c>
      <c r="N257" s="86">
        <v>0</v>
      </c>
      <c r="O257" s="137">
        <v>105005</v>
      </c>
      <c r="P257" s="86">
        <v>782253</v>
      </c>
      <c r="Q257" s="137">
        <v>4160040</v>
      </c>
      <c r="R257" s="85">
        <v>462610</v>
      </c>
      <c r="S257" s="86">
        <v>3697430</v>
      </c>
      <c r="T257" s="140">
        <v>0</v>
      </c>
      <c r="U257" s="137">
        <v>106425</v>
      </c>
      <c r="V257" s="186">
        <v>23641</v>
      </c>
      <c r="W257" s="85">
        <v>82784</v>
      </c>
      <c r="X257" s="196">
        <v>448</v>
      </c>
      <c r="Y257" s="140">
        <v>5154171</v>
      </c>
      <c r="Z257" s="10"/>
      <c r="AA257" s="10"/>
      <c r="AB257" s="10"/>
      <c r="AC257" s="10"/>
      <c r="AD257" s="10"/>
      <c r="AE257" s="10"/>
    </row>
    <row r="258" spans="1:31" ht="15.75" thickBot="1" x14ac:dyDescent="0.3">
      <c r="B258" s="225">
        <v>2013</v>
      </c>
      <c r="C258" s="137">
        <v>2798794</v>
      </c>
      <c r="D258" s="85">
        <v>1002718</v>
      </c>
      <c r="E258" s="85">
        <v>1796076</v>
      </c>
      <c r="F258" s="86">
        <v>0</v>
      </c>
      <c r="G258" s="137">
        <v>571200</v>
      </c>
      <c r="H258" s="85">
        <v>152194</v>
      </c>
      <c r="I258" s="85">
        <v>419006</v>
      </c>
      <c r="J258" s="86">
        <v>0</v>
      </c>
      <c r="K258" s="137">
        <v>2227594</v>
      </c>
      <c r="L258" s="85">
        <v>850524</v>
      </c>
      <c r="M258" s="85">
        <v>1377070</v>
      </c>
      <c r="N258" s="86">
        <v>0</v>
      </c>
      <c r="O258" s="137">
        <v>76384</v>
      </c>
      <c r="P258" s="86">
        <v>868836</v>
      </c>
      <c r="Q258" s="137">
        <v>1853574</v>
      </c>
      <c r="R258" s="85">
        <v>490649</v>
      </c>
      <c r="S258" s="86">
        <v>1362925</v>
      </c>
      <c r="T258" s="140">
        <v>0</v>
      </c>
      <c r="U258" s="137">
        <v>101667</v>
      </c>
      <c r="V258" s="186">
        <v>25325</v>
      </c>
      <c r="W258" s="85">
        <v>76342</v>
      </c>
      <c r="X258" s="196">
        <v>562</v>
      </c>
      <c r="Y258" s="140">
        <v>2901023</v>
      </c>
      <c r="Z258" s="10"/>
      <c r="AA258" s="10"/>
      <c r="AB258" s="10"/>
      <c r="AC258" s="10"/>
      <c r="AD258" s="10"/>
      <c r="AE258" s="10"/>
    </row>
    <row r="259" spans="1:31" ht="15.75" thickBot="1" x14ac:dyDescent="0.3">
      <c r="B259" s="225">
        <v>2014</v>
      </c>
      <c r="C259" s="137">
        <v>2215731</v>
      </c>
      <c r="D259" s="85">
        <v>532946</v>
      </c>
      <c r="E259" s="85">
        <v>1682785</v>
      </c>
      <c r="F259" s="86">
        <v>0</v>
      </c>
      <c r="G259" s="137">
        <v>541037</v>
      </c>
      <c r="H259" s="85">
        <v>155866</v>
      </c>
      <c r="I259" s="85">
        <v>385171</v>
      </c>
      <c r="J259" s="86">
        <v>0</v>
      </c>
      <c r="K259" s="137">
        <v>1674694</v>
      </c>
      <c r="L259" s="85">
        <v>377080</v>
      </c>
      <c r="M259" s="85">
        <v>1297614</v>
      </c>
      <c r="N259" s="86">
        <v>0</v>
      </c>
      <c r="O259" s="137">
        <v>138362</v>
      </c>
      <c r="P259" s="86">
        <v>1095103</v>
      </c>
      <c r="Q259" s="85">
        <v>982266</v>
      </c>
      <c r="R259" s="85">
        <v>502849</v>
      </c>
      <c r="S259" s="86">
        <v>479417</v>
      </c>
      <c r="T259" s="140">
        <v>0</v>
      </c>
      <c r="U259" s="186">
        <v>100415</v>
      </c>
      <c r="V259" s="85">
        <v>23637</v>
      </c>
      <c r="W259" s="85">
        <v>76778</v>
      </c>
      <c r="X259" s="196">
        <v>634</v>
      </c>
      <c r="Y259" s="140">
        <v>2316780</v>
      </c>
      <c r="Z259" s="10"/>
      <c r="AA259" s="10"/>
      <c r="AB259" s="10"/>
      <c r="AC259" s="10"/>
      <c r="AD259" s="10"/>
      <c r="AE259" s="10"/>
    </row>
    <row r="260" spans="1:31" ht="15.75" thickBot="1" x14ac:dyDescent="0.3">
      <c r="B260" s="225">
        <v>2015</v>
      </c>
      <c r="C260" s="137">
        <v>2268064</v>
      </c>
      <c r="D260" s="85">
        <v>821937</v>
      </c>
      <c r="E260" s="85">
        <v>1446127</v>
      </c>
      <c r="F260" s="86">
        <v>0</v>
      </c>
      <c r="G260" s="137">
        <v>519103</v>
      </c>
      <c r="H260" s="85">
        <v>136417</v>
      </c>
      <c r="I260" s="85">
        <v>382686</v>
      </c>
      <c r="J260" s="86">
        <v>0</v>
      </c>
      <c r="K260" s="137">
        <v>1748961</v>
      </c>
      <c r="L260" s="85">
        <v>685520</v>
      </c>
      <c r="M260" s="85">
        <v>1063441</v>
      </c>
      <c r="N260" s="86">
        <v>0</v>
      </c>
      <c r="O260" s="137">
        <v>105717</v>
      </c>
      <c r="P260" s="86">
        <v>1366104</v>
      </c>
      <c r="Q260" s="85">
        <v>796243</v>
      </c>
      <c r="R260" s="85">
        <v>499850</v>
      </c>
      <c r="S260" s="86">
        <v>296393</v>
      </c>
      <c r="T260" s="140">
        <v>0</v>
      </c>
      <c r="U260" s="186">
        <v>65213</v>
      </c>
      <c r="V260" s="85">
        <v>6538</v>
      </c>
      <c r="W260" s="85">
        <v>58675</v>
      </c>
      <c r="X260" s="196">
        <v>619</v>
      </c>
      <c r="Y260" s="140">
        <v>2333896</v>
      </c>
      <c r="Z260" s="10"/>
      <c r="AA260" s="10"/>
      <c r="AB260" s="10"/>
      <c r="AC260" s="10"/>
      <c r="AD260" s="10"/>
      <c r="AE260" s="10"/>
    </row>
    <row r="261" spans="1:31" ht="15.75" thickBot="1" x14ac:dyDescent="0.3">
      <c r="B261" s="225">
        <v>2016</v>
      </c>
      <c r="C261" s="137">
        <v>2841261.5149999987</v>
      </c>
      <c r="D261" s="85"/>
      <c r="E261" s="85"/>
      <c r="F261" s="86">
        <v>0</v>
      </c>
      <c r="G261" s="137">
        <v>516882.7750000002</v>
      </c>
      <c r="H261" s="85"/>
      <c r="I261" s="85"/>
      <c r="J261" s="86">
        <v>0</v>
      </c>
      <c r="K261" s="137">
        <v>2324372.1399999997</v>
      </c>
      <c r="L261" s="85"/>
      <c r="M261" s="85"/>
      <c r="N261" s="86">
        <v>0</v>
      </c>
      <c r="O261" s="137">
        <v>162708.07800000001</v>
      </c>
      <c r="P261" s="86">
        <v>1751460.5650000002</v>
      </c>
      <c r="Q261" s="85">
        <v>927082.47799999826</v>
      </c>
      <c r="R261" s="85">
        <v>521319.14900000067</v>
      </c>
      <c r="S261" s="86">
        <v>405763.84699999721</v>
      </c>
      <c r="T261" s="140">
        <v>0</v>
      </c>
      <c r="U261" s="186">
        <v>95518.834999999992</v>
      </c>
      <c r="V261" s="85">
        <v>33530.834999999999</v>
      </c>
      <c r="W261" s="85">
        <v>61988</v>
      </c>
      <c r="X261" s="196">
        <v>625</v>
      </c>
      <c r="Y261" s="140">
        <v>2937405.2679999988</v>
      </c>
      <c r="Z261" s="10"/>
      <c r="AA261" s="10"/>
      <c r="AB261" s="10"/>
      <c r="AC261" s="10"/>
      <c r="AD261" s="10"/>
      <c r="AE261" s="10"/>
    </row>
    <row r="262" spans="1:31" ht="15.75" thickBot="1" x14ac:dyDescent="0.3">
      <c r="B262" s="225">
        <v>2017</v>
      </c>
      <c r="C262" s="137">
        <v>2791850.159</v>
      </c>
      <c r="D262" s="85"/>
      <c r="E262" s="85"/>
      <c r="F262" s="86">
        <v>0</v>
      </c>
      <c r="G262" s="137">
        <v>537965.71</v>
      </c>
      <c r="H262" s="85"/>
      <c r="I262" s="85"/>
      <c r="J262" s="86">
        <v>0</v>
      </c>
      <c r="K262" s="137">
        <v>2253884.014</v>
      </c>
      <c r="L262" s="85"/>
      <c r="M262" s="85"/>
      <c r="N262" s="86">
        <v>0</v>
      </c>
      <c r="O262" s="137">
        <v>134508.44900000002</v>
      </c>
      <c r="P262" s="86">
        <v>1675097.6</v>
      </c>
      <c r="Q262" s="85">
        <v>982243.4</v>
      </c>
      <c r="R262" s="85">
        <v>531740.51100000017</v>
      </c>
      <c r="S262" s="86">
        <v>450502.88899999991</v>
      </c>
      <c r="T262" s="140">
        <v>0</v>
      </c>
      <c r="U262" s="186">
        <v>116654</v>
      </c>
      <c r="V262" s="85">
        <v>49643</v>
      </c>
      <c r="W262" s="85">
        <v>67011</v>
      </c>
      <c r="X262" s="196">
        <v>499</v>
      </c>
      <c r="Y262" s="140">
        <v>2909002.7239999999</v>
      </c>
      <c r="Z262" s="10"/>
      <c r="AA262" s="10"/>
      <c r="AB262" s="10"/>
      <c r="AC262" s="10"/>
      <c r="AD262" s="10"/>
    </row>
    <row r="263" spans="1:31" ht="15.75" thickBot="1" x14ac:dyDescent="0.3">
      <c r="B263" s="225">
        <v>2018</v>
      </c>
      <c r="C263" s="137">
        <v>3151109</v>
      </c>
      <c r="D263" s="85"/>
      <c r="E263" s="85"/>
      <c r="F263" s="86"/>
      <c r="G263" s="137">
        <v>501510</v>
      </c>
      <c r="H263" s="85"/>
      <c r="I263" s="85"/>
      <c r="J263" s="86"/>
      <c r="K263" s="137">
        <v>2649599</v>
      </c>
      <c r="L263" s="85"/>
      <c r="M263" s="85"/>
      <c r="N263" s="86">
        <v>0</v>
      </c>
      <c r="O263" s="137">
        <v>66506</v>
      </c>
      <c r="P263" s="86">
        <v>1694677</v>
      </c>
      <c r="Q263" s="85">
        <v>1441812</v>
      </c>
      <c r="R263" s="85">
        <v>477592</v>
      </c>
      <c r="S263" s="86">
        <v>924220</v>
      </c>
      <c r="T263" s="140">
        <v>0</v>
      </c>
      <c r="U263" s="186">
        <v>119486</v>
      </c>
      <c r="V263" s="85">
        <v>57431</v>
      </c>
      <c r="W263" s="85">
        <v>62055</v>
      </c>
      <c r="X263" s="196">
        <v>601</v>
      </c>
      <c r="Y263" s="140">
        <v>3316225</v>
      </c>
      <c r="AA263" s="10"/>
      <c r="AB263" s="10"/>
      <c r="AC263" s="10"/>
      <c r="AD263" s="10"/>
    </row>
    <row r="264" spans="1:31" ht="15.75" thickBot="1" x14ac:dyDescent="0.3">
      <c r="B264" s="190">
        <v>2019</v>
      </c>
      <c r="C264" s="138">
        <v>3743217</v>
      </c>
      <c r="D264" s="87"/>
      <c r="E264" s="87"/>
      <c r="F264" s="88"/>
      <c r="G264" s="138">
        <v>536548</v>
      </c>
      <c r="H264" s="87"/>
      <c r="I264" s="87"/>
      <c r="J264" s="88"/>
      <c r="K264" s="138">
        <v>3206669</v>
      </c>
      <c r="L264" s="87"/>
      <c r="M264" s="284"/>
      <c r="N264" s="88"/>
      <c r="O264" s="138">
        <v>73504</v>
      </c>
      <c r="P264" s="88">
        <v>1710799</v>
      </c>
      <c r="Q264" s="87">
        <v>1958914</v>
      </c>
      <c r="R264" s="87">
        <v>579652</v>
      </c>
      <c r="S264" s="197">
        <v>1379262</v>
      </c>
      <c r="T264" s="140"/>
      <c r="U264" s="355">
        <v>85419</v>
      </c>
      <c r="V264" s="85">
        <v>36670</v>
      </c>
      <c r="W264" s="85">
        <v>48749</v>
      </c>
      <c r="X264" s="85">
        <v>682</v>
      </c>
      <c r="Y264" s="140">
        <v>3829318</v>
      </c>
      <c r="AA264" s="10"/>
      <c r="AB264" s="10"/>
      <c r="AC264" s="10"/>
      <c r="AD264" s="10"/>
    </row>
    <row r="265" spans="1:31" ht="15.75" thickBot="1" x14ac:dyDescent="0.3">
      <c r="B265" s="190">
        <v>2020</v>
      </c>
      <c r="C265" s="138">
        <v>2697120</v>
      </c>
      <c r="D265" s="87"/>
      <c r="E265" s="87"/>
      <c r="F265" s="88"/>
      <c r="G265" s="138">
        <v>524253</v>
      </c>
      <c r="H265" s="87"/>
      <c r="I265" s="87"/>
      <c r="J265" s="88"/>
      <c r="K265" s="138">
        <v>2172567</v>
      </c>
      <c r="L265" s="87"/>
      <c r="M265" s="284"/>
      <c r="N265" s="88"/>
      <c r="O265" s="138">
        <v>191998</v>
      </c>
      <c r="P265" s="88">
        <v>1418922</v>
      </c>
      <c r="Q265" s="87">
        <v>1086078</v>
      </c>
      <c r="R265" s="87">
        <v>472005</v>
      </c>
      <c r="S265" s="197">
        <v>613893</v>
      </c>
      <c r="T265" s="221"/>
      <c r="U265" s="355">
        <v>55008</v>
      </c>
      <c r="V265" s="85">
        <v>21101</v>
      </c>
      <c r="W265" s="85">
        <v>26057</v>
      </c>
      <c r="X265" s="85">
        <v>552</v>
      </c>
      <c r="Y265" s="140">
        <v>2752380</v>
      </c>
      <c r="AA265" s="10"/>
      <c r="AB265" s="10"/>
      <c r="AC265" s="10"/>
      <c r="AD265" s="10"/>
    </row>
    <row r="266" spans="1:31" ht="15.75" thickBot="1" x14ac:dyDescent="0.3">
      <c r="B266" s="190">
        <v>2021</v>
      </c>
      <c r="C266" s="138">
        <v>4413575</v>
      </c>
      <c r="D266" s="87"/>
      <c r="E266" s="87"/>
      <c r="F266" s="88"/>
      <c r="G266" s="138">
        <v>516062</v>
      </c>
      <c r="H266" s="87"/>
      <c r="I266" s="87"/>
      <c r="J266" s="88"/>
      <c r="K266" s="138">
        <v>3888513</v>
      </c>
      <c r="L266" s="87"/>
      <c r="M266" s="284"/>
      <c r="N266" s="88"/>
      <c r="O266" s="138">
        <v>234398</v>
      </c>
      <c r="P266" s="88">
        <v>1498619</v>
      </c>
      <c r="Q266" s="87">
        <v>2680558</v>
      </c>
      <c r="R266" s="87">
        <v>465491</v>
      </c>
      <c r="S266" s="197">
        <v>2215067</v>
      </c>
      <c r="T266" s="221"/>
      <c r="U266" s="355">
        <v>60897</v>
      </c>
      <c r="V266" s="85">
        <v>26873</v>
      </c>
      <c r="W266" s="85">
        <v>24598</v>
      </c>
      <c r="X266" s="85">
        <v>476</v>
      </c>
      <c r="Y266" s="140">
        <v>4474948</v>
      </c>
      <c r="AA266" s="10"/>
      <c r="AB266" s="10"/>
      <c r="AC266" s="10"/>
      <c r="AD266" s="10"/>
    </row>
    <row r="267" spans="1:31" ht="15.75" thickBot="1" x14ac:dyDescent="0.3">
      <c r="B267" s="190">
        <v>2022</v>
      </c>
      <c r="C267" s="138">
        <v>4715618</v>
      </c>
      <c r="D267" s="87"/>
      <c r="E267" s="87"/>
      <c r="F267" s="88"/>
      <c r="G267" s="138">
        <v>539904</v>
      </c>
      <c r="H267" s="87"/>
      <c r="I267" s="87"/>
      <c r="J267" s="88"/>
      <c r="K267" s="138">
        <v>4184264</v>
      </c>
      <c r="L267" s="87"/>
      <c r="M267" s="284"/>
      <c r="N267" s="88"/>
      <c r="O267" s="138">
        <v>121856</v>
      </c>
      <c r="P267" s="88">
        <v>1407787</v>
      </c>
      <c r="Q267" s="87">
        <v>3155748</v>
      </c>
      <c r="R267" s="87">
        <v>509100</v>
      </c>
      <c r="S267" s="197">
        <v>2646651</v>
      </c>
      <c r="T267" s="221"/>
      <c r="U267" s="355">
        <v>71930</v>
      </c>
      <c r="V267" s="85">
        <v>27833</v>
      </c>
      <c r="W267" s="85">
        <v>42097</v>
      </c>
      <c r="X267" s="85">
        <v>316</v>
      </c>
      <c r="Y267" s="140">
        <v>4796860</v>
      </c>
    </row>
    <row r="268" spans="1:31" ht="15.75" thickBot="1" x14ac:dyDescent="0.3">
      <c r="B268" s="190">
        <v>2023</v>
      </c>
      <c r="C268" s="138">
        <v>2806336</v>
      </c>
      <c r="D268" s="87"/>
      <c r="E268" s="87"/>
      <c r="F268" s="88"/>
      <c r="G268" s="138">
        <v>653428</v>
      </c>
      <c r="H268" s="87"/>
      <c r="I268" s="87"/>
      <c r="J268" s="88"/>
      <c r="K268" s="138">
        <v>2212908</v>
      </c>
      <c r="L268" s="87"/>
      <c r="M268" s="284"/>
      <c r="N268" s="88"/>
      <c r="O268" s="87">
        <v>162126</v>
      </c>
      <c r="P268" s="87">
        <v>1560452</v>
      </c>
      <c r="Q268" s="197">
        <v>1143758</v>
      </c>
      <c r="R268" s="141">
        <v>780515</v>
      </c>
      <c r="S268" s="141">
        <v>355243</v>
      </c>
      <c r="T268" s="282"/>
      <c r="U268" s="149">
        <v>102115</v>
      </c>
      <c r="V268" s="149">
        <v>43068</v>
      </c>
      <c r="W268" s="354">
        <v>58947</v>
      </c>
      <c r="X268" s="88">
        <v>552</v>
      </c>
      <c r="Y268" s="141">
        <v>2969003</v>
      </c>
    </row>
    <row r="269" spans="1:31" x14ac:dyDescent="0.2">
      <c r="B269" s="295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 spans="1:31" ht="13.5" thickBot="1" x14ac:dyDescent="0.25"/>
    <row r="271" spans="1:31" ht="15.75" thickBot="1" x14ac:dyDescent="0.3">
      <c r="A271" s="117" t="s">
        <v>359</v>
      </c>
    </row>
    <row r="272" spans="1:31" ht="15" x14ac:dyDescent="0.25">
      <c r="A272" s="108" t="s">
        <v>786</v>
      </c>
    </row>
    <row r="273" spans="1:8" ht="30.75" thickBot="1" x14ac:dyDescent="0.3">
      <c r="A273" s="96" t="s">
        <v>334</v>
      </c>
    </row>
    <row r="274" spans="1:8" ht="14.25" customHeight="1" thickBot="1" x14ac:dyDescent="0.3">
      <c r="C274" s="367" t="s">
        <v>362</v>
      </c>
      <c r="D274" s="378"/>
    </row>
    <row r="275" spans="1:8" ht="15.75" thickBot="1" x14ac:dyDescent="0.3">
      <c r="C275" s="183" t="s">
        <v>360</v>
      </c>
      <c r="D275" s="187" t="s">
        <v>361</v>
      </c>
    </row>
    <row r="276" spans="1:8" ht="15.75" thickBot="1" x14ac:dyDescent="0.3">
      <c r="B276" s="225">
        <v>2004</v>
      </c>
      <c r="C276" s="137">
        <v>91686</v>
      </c>
      <c r="D276" s="86">
        <v>479840</v>
      </c>
    </row>
    <row r="277" spans="1:8" ht="15.75" thickBot="1" x14ac:dyDescent="0.3">
      <c r="B277" s="225">
        <v>2005</v>
      </c>
      <c r="C277" s="137">
        <v>247548</v>
      </c>
      <c r="D277" s="86">
        <v>2077346</v>
      </c>
    </row>
    <row r="278" spans="1:8" ht="15.75" thickBot="1" x14ac:dyDescent="0.3">
      <c r="B278" s="225">
        <v>2006</v>
      </c>
      <c r="C278" s="137">
        <v>464838</v>
      </c>
      <c r="D278" s="86">
        <v>3615026</v>
      </c>
    </row>
    <row r="279" spans="1:8" ht="15.75" thickBot="1" x14ac:dyDescent="0.3">
      <c r="B279" s="225">
        <v>2007</v>
      </c>
      <c r="C279" s="137">
        <v>542405</v>
      </c>
      <c r="D279" s="86">
        <v>4071222</v>
      </c>
    </row>
    <row r="280" spans="1:8" ht="15.75" thickBot="1" x14ac:dyDescent="0.3">
      <c r="B280" s="225">
        <v>2008</v>
      </c>
      <c r="C280" s="137">
        <v>428623</v>
      </c>
      <c r="D280" s="86">
        <v>2709450</v>
      </c>
    </row>
    <row r="281" spans="1:8" ht="15.75" thickBot="1" x14ac:dyDescent="0.3">
      <c r="B281" s="225">
        <v>2009</v>
      </c>
      <c r="C281" s="137">
        <v>289871</v>
      </c>
      <c r="D281" s="86">
        <v>758434</v>
      </c>
    </row>
    <row r="282" spans="1:8" ht="15.75" thickBot="1" x14ac:dyDescent="0.3">
      <c r="B282" s="225">
        <v>2010</v>
      </c>
      <c r="C282" s="137">
        <v>298336</v>
      </c>
      <c r="D282" s="86">
        <v>980673</v>
      </c>
    </row>
    <row r="283" spans="1:8" ht="15.75" thickBot="1" x14ac:dyDescent="0.3">
      <c r="B283" s="225">
        <v>2011</v>
      </c>
      <c r="C283" s="137">
        <v>435934</v>
      </c>
      <c r="D283" s="86">
        <v>3340582</v>
      </c>
    </row>
    <row r="284" spans="1:8" ht="15.75" thickBot="1" x14ac:dyDescent="0.3">
      <c r="B284" s="225">
        <v>2012</v>
      </c>
      <c r="C284" s="137">
        <v>336265</v>
      </c>
      <c r="D284" s="86">
        <v>3756176</v>
      </c>
      <c r="G284" s="10"/>
      <c r="H284" s="10"/>
    </row>
    <row r="285" spans="1:8" ht="15.75" thickBot="1" x14ac:dyDescent="0.3">
      <c r="B285" s="225">
        <v>2013</v>
      </c>
      <c r="C285" s="137">
        <v>296350</v>
      </c>
      <c r="D285" s="86">
        <v>1347998</v>
      </c>
      <c r="G285" s="10"/>
      <c r="H285" s="10"/>
    </row>
    <row r="286" spans="1:8" ht="15.75" thickBot="1" x14ac:dyDescent="0.3">
      <c r="B286" s="225">
        <v>2014</v>
      </c>
      <c r="C286" s="137">
        <v>87989</v>
      </c>
      <c r="D286" s="86">
        <v>501434</v>
      </c>
      <c r="G286" s="10"/>
      <c r="H286" s="10"/>
    </row>
    <row r="287" spans="1:8" ht="15.75" thickBot="1" x14ac:dyDescent="0.3">
      <c r="B287" s="225">
        <v>2015</v>
      </c>
      <c r="C287" s="137">
        <v>43281</v>
      </c>
      <c r="D287" s="86">
        <v>351118</v>
      </c>
      <c r="G287" s="10"/>
      <c r="H287" s="10"/>
    </row>
    <row r="288" spans="1:8" ht="15.75" thickBot="1" x14ac:dyDescent="0.3">
      <c r="B288" s="225">
        <v>2016</v>
      </c>
      <c r="C288" s="137">
        <v>114237</v>
      </c>
      <c r="D288" s="86">
        <v>464753.51900000009</v>
      </c>
      <c r="G288" s="10"/>
      <c r="H288" s="10"/>
    </row>
    <row r="289" spans="1:4" ht="15.75" thickBot="1" x14ac:dyDescent="0.3">
      <c r="B289" s="225">
        <v>2017</v>
      </c>
      <c r="C289" s="137">
        <v>85637</v>
      </c>
      <c r="D289" s="86">
        <v>484350.2820000003</v>
      </c>
    </row>
    <row r="290" spans="1:4" ht="15.75" thickBot="1" x14ac:dyDescent="0.3">
      <c r="B290" s="225">
        <v>2018</v>
      </c>
      <c r="C290" s="137">
        <v>125745</v>
      </c>
      <c r="D290" s="86">
        <v>931151</v>
      </c>
    </row>
    <row r="291" spans="1:4" ht="15.75" thickBot="1" x14ac:dyDescent="0.3">
      <c r="B291" s="190">
        <v>2019</v>
      </c>
      <c r="C291" s="137">
        <v>209999</v>
      </c>
      <c r="D291" s="86">
        <v>1331848</v>
      </c>
    </row>
    <row r="292" spans="1:4" ht="15.75" thickBot="1" x14ac:dyDescent="0.3">
      <c r="B292" s="190" t="s">
        <v>937</v>
      </c>
      <c r="C292" s="138">
        <v>92114</v>
      </c>
      <c r="D292" s="88">
        <v>486314</v>
      </c>
    </row>
    <row r="293" spans="1:4" x14ac:dyDescent="0.2">
      <c r="C293" s="10"/>
      <c r="D293" s="10"/>
    </row>
    <row r="294" spans="1:4" x14ac:dyDescent="0.2">
      <c r="B294" s="295" t="s">
        <v>942</v>
      </c>
      <c r="C294" s="10"/>
      <c r="D294" s="10"/>
    </row>
    <row r="295" spans="1:4" ht="13.5" thickBot="1" x14ac:dyDescent="0.25"/>
    <row r="296" spans="1:4" ht="15.75" thickBot="1" x14ac:dyDescent="0.25">
      <c r="A296" s="143" t="s">
        <v>363</v>
      </c>
    </row>
    <row r="297" spans="1:4" ht="13.5" thickBot="1" x14ac:dyDescent="0.25"/>
    <row r="298" spans="1:4" s="3" customFormat="1" ht="15.75" thickBot="1" x14ac:dyDescent="0.3">
      <c r="A298" s="117" t="s">
        <v>247</v>
      </c>
    </row>
    <row r="299" spans="1:4" ht="15" x14ac:dyDescent="0.25">
      <c r="A299" s="108" t="s">
        <v>366</v>
      </c>
    </row>
    <row r="300" spans="1:4" s="3" customFormat="1" ht="30.75" thickBot="1" x14ac:dyDescent="0.3">
      <c r="A300" s="96" t="s">
        <v>914</v>
      </c>
      <c r="D300"/>
    </row>
    <row r="301" spans="1:4" ht="30.75" thickBot="1" x14ac:dyDescent="0.3">
      <c r="C301" s="187" t="s">
        <v>364</v>
      </c>
    </row>
    <row r="302" spans="1:4" ht="15.75" thickBot="1" x14ac:dyDescent="0.3">
      <c r="B302" s="225">
        <v>1999</v>
      </c>
      <c r="C302" s="137">
        <v>737000</v>
      </c>
    </row>
    <row r="303" spans="1:4" ht="15.75" thickBot="1" x14ac:dyDescent="0.3">
      <c r="B303" s="225">
        <v>2000</v>
      </c>
      <c r="C303" s="137">
        <v>844000</v>
      </c>
    </row>
    <row r="304" spans="1:4" ht="15.75" thickBot="1" x14ac:dyDescent="0.3">
      <c r="B304" s="225">
        <v>2001</v>
      </c>
      <c r="C304" s="137">
        <v>625000</v>
      </c>
    </row>
    <row r="305" spans="2:5" ht="15.75" thickBot="1" x14ac:dyDescent="0.3">
      <c r="B305" s="225">
        <v>2002</v>
      </c>
      <c r="C305" s="137">
        <v>973000</v>
      </c>
    </row>
    <row r="306" spans="2:5" ht="15.75" thickBot="1" x14ac:dyDescent="0.3">
      <c r="B306" s="225">
        <v>2003</v>
      </c>
      <c r="C306" s="137">
        <v>993000</v>
      </c>
    </row>
    <row r="307" spans="2:5" ht="15.75" thickBot="1" x14ac:dyDescent="0.3">
      <c r="B307" s="225">
        <v>2004</v>
      </c>
      <c r="C307" s="137">
        <v>931000</v>
      </c>
    </row>
    <row r="308" spans="2:5" ht="15.75" thickBot="1" x14ac:dyDescent="0.3">
      <c r="B308" s="225">
        <v>2005</v>
      </c>
      <c r="C308" s="137">
        <v>975000</v>
      </c>
      <c r="E308" s="10"/>
    </row>
    <row r="309" spans="2:5" ht="15.75" thickBot="1" x14ac:dyDescent="0.3">
      <c r="B309" s="225">
        <v>2006</v>
      </c>
      <c r="C309" s="137">
        <v>1041000</v>
      </c>
      <c r="E309" s="10"/>
    </row>
    <row r="310" spans="2:5" ht="15.75" thickBot="1" x14ac:dyDescent="0.3">
      <c r="B310" s="190" t="s">
        <v>8</v>
      </c>
      <c r="C310" s="137">
        <v>1035000</v>
      </c>
      <c r="E310" s="10"/>
    </row>
    <row r="311" spans="2:5" ht="15.75" thickBot="1" x14ac:dyDescent="0.3">
      <c r="B311" s="190" t="s">
        <v>9</v>
      </c>
      <c r="C311" s="137">
        <v>2016000</v>
      </c>
      <c r="E311" s="10"/>
    </row>
    <row r="312" spans="2:5" ht="15.75" thickBot="1" x14ac:dyDescent="0.3">
      <c r="B312" s="225">
        <v>2009</v>
      </c>
      <c r="C312" s="137">
        <v>1939000</v>
      </c>
      <c r="E312" s="10"/>
    </row>
    <row r="313" spans="2:5" ht="15.75" thickBot="1" x14ac:dyDescent="0.3">
      <c r="B313" s="225">
        <v>2010</v>
      </c>
      <c r="C313" s="137">
        <v>1795300</v>
      </c>
      <c r="E313" s="10"/>
    </row>
    <row r="314" spans="2:5" ht="15.75" thickBot="1" x14ac:dyDescent="0.3">
      <c r="B314" s="225">
        <v>2011</v>
      </c>
      <c r="C314" s="137">
        <v>1795287</v>
      </c>
      <c r="E314" s="10"/>
    </row>
    <row r="315" spans="2:5" ht="15.75" thickBot="1" x14ac:dyDescent="0.3">
      <c r="B315" s="225">
        <v>2012</v>
      </c>
      <c r="C315" s="137">
        <v>1700000</v>
      </c>
      <c r="E315" s="10"/>
    </row>
    <row r="316" spans="2:5" ht="15.75" thickBot="1" x14ac:dyDescent="0.3">
      <c r="B316" s="225">
        <v>2013</v>
      </c>
      <c r="C316" s="137">
        <v>1939000</v>
      </c>
      <c r="E316" s="41"/>
    </row>
    <row r="317" spans="2:5" ht="15.75" thickBot="1" x14ac:dyDescent="0.3">
      <c r="B317" s="225">
        <v>2014</v>
      </c>
      <c r="C317" s="137">
        <v>2140000</v>
      </c>
      <c r="E317" s="41"/>
    </row>
    <row r="318" spans="2:5" ht="15.75" thickBot="1" x14ac:dyDescent="0.3">
      <c r="B318" s="225">
        <v>2015</v>
      </c>
      <c r="C318" s="137">
        <v>2251300</v>
      </c>
      <c r="E318" s="10"/>
    </row>
    <row r="319" spans="2:5" ht="15.75" thickBot="1" x14ac:dyDescent="0.3">
      <c r="B319" s="225">
        <v>2016</v>
      </c>
      <c r="C319" s="137">
        <v>2350000</v>
      </c>
      <c r="E319" s="10"/>
    </row>
    <row r="320" spans="2:5" ht="15.75" thickBot="1" x14ac:dyDescent="0.3">
      <c r="B320" s="225">
        <v>2017</v>
      </c>
      <c r="C320" s="137">
        <v>2438426</v>
      </c>
      <c r="E320" s="10"/>
    </row>
    <row r="321" spans="1:5" ht="15.75" thickBot="1" x14ac:dyDescent="0.3">
      <c r="B321" s="225">
        <v>2018</v>
      </c>
      <c r="C321" s="137">
        <v>2526000</v>
      </c>
      <c r="E321" s="10"/>
    </row>
    <row r="322" spans="1:5" ht="15.75" thickBot="1" x14ac:dyDescent="0.3">
      <c r="B322" s="232">
        <v>2019</v>
      </c>
      <c r="C322" s="138">
        <v>2575500</v>
      </c>
      <c r="E322" s="10"/>
    </row>
    <row r="323" spans="1:5" x14ac:dyDescent="0.2">
      <c r="E323" s="10"/>
    </row>
    <row r="324" spans="1:5" x14ac:dyDescent="0.2">
      <c r="B324" t="s">
        <v>10</v>
      </c>
      <c r="E324" s="10"/>
    </row>
    <row r="325" spans="1:5" x14ac:dyDescent="0.2">
      <c r="B325" t="s">
        <v>647</v>
      </c>
    </row>
    <row r="328" spans="1:5" ht="13.5" thickBot="1" x14ac:dyDescent="0.25"/>
    <row r="329" spans="1:5" ht="15.75" thickBot="1" x14ac:dyDescent="0.25">
      <c r="A329" s="143" t="s">
        <v>787</v>
      </c>
    </row>
    <row r="330" spans="1:5" ht="13.5" thickBot="1" x14ac:dyDescent="0.25"/>
    <row r="331" spans="1:5" s="3" customFormat="1" ht="30.75" thickBot="1" x14ac:dyDescent="0.3">
      <c r="A331" s="117" t="s">
        <v>367</v>
      </c>
    </row>
    <row r="332" spans="1:5" s="3" customFormat="1" ht="15" x14ac:dyDescent="0.25">
      <c r="A332" s="108" t="s">
        <v>366</v>
      </c>
    </row>
    <row r="333" spans="1:5" s="3" customFormat="1" ht="30.75" thickBot="1" x14ac:dyDescent="0.3">
      <c r="A333" s="96" t="s">
        <v>365</v>
      </c>
    </row>
    <row r="334" spans="1:5" ht="30.75" thickBot="1" x14ac:dyDescent="0.3">
      <c r="C334" s="187" t="s">
        <v>364</v>
      </c>
    </row>
    <row r="335" spans="1:5" ht="15.75" thickBot="1" x14ac:dyDescent="0.3">
      <c r="A335"/>
      <c r="B335" s="225">
        <v>2000</v>
      </c>
      <c r="C335" s="140">
        <v>33157832</v>
      </c>
    </row>
    <row r="336" spans="1:5" ht="15.75" thickBot="1" x14ac:dyDescent="0.3">
      <c r="A336"/>
      <c r="B336" s="225">
        <v>2001</v>
      </c>
      <c r="C336" s="140">
        <v>33404554</v>
      </c>
    </row>
    <row r="337" spans="1:3" ht="15.75" thickBot="1" x14ac:dyDescent="0.3">
      <c r="A337"/>
      <c r="B337" s="225">
        <v>2002</v>
      </c>
      <c r="C337" s="140">
        <v>34652804</v>
      </c>
    </row>
    <row r="338" spans="1:3" ht="15.75" thickBot="1" x14ac:dyDescent="0.3">
      <c r="A338"/>
      <c r="B338" s="225">
        <v>2003</v>
      </c>
      <c r="C338" s="140">
        <v>37251700</v>
      </c>
    </row>
    <row r="339" spans="1:3" ht="15.75" thickBot="1" x14ac:dyDescent="0.3">
      <c r="A339"/>
      <c r="B339" s="225">
        <v>2004</v>
      </c>
      <c r="C339" s="140">
        <v>39129123</v>
      </c>
    </row>
    <row r="340" spans="1:3" ht="15.75" thickBot="1" x14ac:dyDescent="0.3">
      <c r="A340"/>
      <c r="B340" s="225">
        <v>2005</v>
      </c>
      <c r="C340" s="140">
        <v>40826348</v>
      </c>
    </row>
    <row r="341" spans="1:3" ht="15.75" thickBot="1" x14ac:dyDescent="0.3">
      <c r="A341"/>
      <c r="B341" s="225">
        <v>2006</v>
      </c>
      <c r="C341" s="140">
        <v>43205798</v>
      </c>
    </row>
    <row r="342" spans="1:3" ht="15.75" thickBot="1" x14ac:dyDescent="0.3">
      <c r="A342"/>
      <c r="B342" s="225">
        <v>2007</v>
      </c>
      <c r="C342" s="140">
        <v>45578918</v>
      </c>
    </row>
    <row r="343" spans="1:3" ht="15.75" thickBot="1" x14ac:dyDescent="0.3">
      <c r="A343"/>
      <c r="B343" s="225">
        <v>2008</v>
      </c>
      <c r="C343" s="140">
        <v>45738265</v>
      </c>
    </row>
    <row r="344" spans="1:3" ht="15.75" thickBot="1" x14ac:dyDescent="0.3">
      <c r="A344"/>
      <c r="B344" s="225">
        <v>2009</v>
      </c>
      <c r="C344" s="140">
        <v>44504836</v>
      </c>
    </row>
    <row r="345" spans="1:3" ht="15.75" thickBot="1" x14ac:dyDescent="0.3">
      <c r="A345"/>
      <c r="B345" s="225">
        <v>2010</v>
      </c>
      <c r="C345" s="140">
        <v>45666410</v>
      </c>
    </row>
    <row r="346" spans="1:3" ht="15.75" thickBot="1" x14ac:dyDescent="0.3">
      <c r="A346"/>
      <c r="B346" s="225">
        <v>2011</v>
      </c>
      <c r="C346" s="140">
        <v>46525524</v>
      </c>
    </row>
    <row r="347" spans="1:3" ht="15.75" thickBot="1" x14ac:dyDescent="0.3">
      <c r="A347"/>
      <c r="B347" s="225">
        <v>2012</v>
      </c>
      <c r="C347" s="140">
        <v>45128191</v>
      </c>
    </row>
    <row r="348" spans="1:3" ht="15.75" thickBot="1" x14ac:dyDescent="0.3">
      <c r="A348"/>
      <c r="B348" s="225">
        <v>2013</v>
      </c>
      <c r="C348" s="140">
        <v>45129222</v>
      </c>
    </row>
    <row r="349" spans="1:3" ht="15.75" thickBot="1" x14ac:dyDescent="0.3">
      <c r="A349"/>
      <c r="B349" s="244">
        <v>2014</v>
      </c>
      <c r="C349" s="297">
        <v>44236437</v>
      </c>
    </row>
    <row r="350" spans="1:3" ht="15.75" thickBot="1" x14ac:dyDescent="0.3">
      <c r="B350" s="244">
        <v>2015</v>
      </c>
      <c r="C350" s="297">
        <v>44040561</v>
      </c>
    </row>
    <row r="351" spans="1:3" ht="15.75" thickBot="1" x14ac:dyDescent="0.3">
      <c r="B351" s="225">
        <v>2016</v>
      </c>
      <c r="C351" s="140">
        <v>44647803</v>
      </c>
    </row>
    <row r="352" spans="1:3" ht="15.75" thickBot="1" x14ac:dyDescent="0.3">
      <c r="B352" s="244">
        <v>2017</v>
      </c>
      <c r="C352" s="297">
        <v>46625024</v>
      </c>
    </row>
    <row r="353" spans="1:3" ht="15.75" thickBot="1" x14ac:dyDescent="0.3">
      <c r="B353" s="244">
        <v>2018</v>
      </c>
      <c r="C353" s="297">
        <v>47429018</v>
      </c>
    </row>
    <row r="354" spans="1:3" ht="15.75" thickBot="1" x14ac:dyDescent="0.3">
      <c r="B354" s="244">
        <v>2019</v>
      </c>
      <c r="C354" s="297">
        <v>47169163</v>
      </c>
    </row>
    <row r="355" spans="1:3" ht="15.75" thickBot="1" x14ac:dyDescent="0.3">
      <c r="B355" s="244">
        <v>2020</v>
      </c>
      <c r="C355" s="297">
        <v>25826629</v>
      </c>
    </row>
    <row r="356" spans="1:3" ht="15.75" thickBot="1" x14ac:dyDescent="0.3">
      <c r="B356" s="244">
        <v>2021</v>
      </c>
      <c r="C356" s="297">
        <v>30508235</v>
      </c>
    </row>
    <row r="357" spans="1:3" ht="15.75" thickBot="1" x14ac:dyDescent="0.3">
      <c r="B357" s="95">
        <v>2022</v>
      </c>
      <c r="C357" s="141">
        <v>39576660</v>
      </c>
    </row>
    <row r="359" spans="1:3" ht="13.5" thickBot="1" x14ac:dyDescent="0.25">
      <c r="A359"/>
    </row>
    <row r="360" spans="1:3" s="3" customFormat="1" ht="30.75" thickBot="1" x14ac:dyDescent="0.3">
      <c r="A360" s="117" t="s">
        <v>370</v>
      </c>
    </row>
    <row r="361" spans="1:3" s="3" customFormat="1" ht="15" x14ac:dyDescent="0.25">
      <c r="A361" s="108" t="s">
        <v>366</v>
      </c>
    </row>
    <row r="362" spans="1:3" s="3" customFormat="1" ht="30.75" thickBot="1" x14ac:dyDescent="0.3">
      <c r="A362" s="96" t="s">
        <v>368</v>
      </c>
    </row>
    <row r="363" spans="1:3" ht="30.75" thickBot="1" x14ac:dyDescent="0.3">
      <c r="C363" s="187" t="s">
        <v>369</v>
      </c>
    </row>
    <row r="364" spans="1:3" ht="15.75" thickBot="1" x14ac:dyDescent="0.3">
      <c r="B364" s="225">
        <v>2000</v>
      </c>
      <c r="C364" s="140">
        <v>3451177</v>
      </c>
    </row>
    <row r="365" spans="1:3" ht="15.75" thickBot="1" x14ac:dyDescent="0.3">
      <c r="B365" s="225">
        <v>2001</v>
      </c>
      <c r="C365" s="140">
        <v>3598410</v>
      </c>
    </row>
    <row r="366" spans="1:3" ht="15.75" thickBot="1" x14ac:dyDescent="0.3">
      <c r="B366" s="225">
        <v>2002</v>
      </c>
      <c r="C366" s="140">
        <v>3804161</v>
      </c>
    </row>
    <row r="367" spans="1:3" ht="15.75" thickBot="1" x14ac:dyDescent="0.3">
      <c r="B367" s="225">
        <v>2003</v>
      </c>
      <c r="C367" s="140">
        <v>3856353</v>
      </c>
    </row>
    <row r="368" spans="1:3" ht="15.75" thickBot="1" x14ac:dyDescent="0.3">
      <c r="B368" s="225">
        <v>2004</v>
      </c>
      <c r="C368" s="140">
        <v>3894289</v>
      </c>
    </row>
    <row r="369" spans="2:3" ht="15.75" thickBot="1" x14ac:dyDescent="0.3">
      <c r="B369" s="225">
        <v>2005</v>
      </c>
      <c r="C369" s="140">
        <v>3846166</v>
      </c>
    </row>
    <row r="370" spans="2:3" ht="15.75" thickBot="1" x14ac:dyDescent="0.3">
      <c r="B370" s="225">
        <v>2006</v>
      </c>
      <c r="C370" s="140">
        <v>3790229</v>
      </c>
    </row>
    <row r="371" spans="2:3" ht="15.75" thickBot="1" x14ac:dyDescent="0.3">
      <c r="B371" s="225">
        <v>2007</v>
      </c>
      <c r="C371" s="140">
        <v>3954591</v>
      </c>
    </row>
    <row r="372" spans="2:3" ht="15.75" thickBot="1" x14ac:dyDescent="0.3">
      <c r="B372" s="225">
        <v>2008</v>
      </c>
      <c r="C372" s="140">
        <v>3930936</v>
      </c>
    </row>
    <row r="373" spans="2:3" ht="15.75" thickBot="1" x14ac:dyDescent="0.3">
      <c r="B373" s="225">
        <v>2009</v>
      </c>
      <c r="C373" s="140">
        <v>3705147</v>
      </c>
    </row>
    <row r="374" spans="2:3" ht="15.75" thickBot="1" x14ac:dyDescent="0.3">
      <c r="B374" s="225">
        <v>2010</v>
      </c>
      <c r="C374" s="140">
        <v>3697702</v>
      </c>
    </row>
    <row r="375" spans="2:3" ht="15.75" thickBot="1" x14ac:dyDescent="0.3">
      <c r="B375" s="225">
        <v>2011</v>
      </c>
      <c r="C375" s="140">
        <v>3576781</v>
      </c>
    </row>
    <row r="376" spans="2:3" ht="15.75" thickBot="1" x14ac:dyDescent="0.3">
      <c r="B376" s="225">
        <v>2012</v>
      </c>
      <c r="C376" s="140">
        <v>3510147</v>
      </c>
    </row>
    <row r="377" spans="2:3" ht="15.75" thickBot="1" x14ac:dyDescent="0.3">
      <c r="B377" s="225">
        <v>2013</v>
      </c>
      <c r="C377" s="140">
        <v>3514393</v>
      </c>
    </row>
    <row r="378" spans="2:3" ht="15.75" thickBot="1" x14ac:dyDescent="0.3">
      <c r="B378" s="95">
        <v>2014</v>
      </c>
      <c r="C378" s="297">
        <v>3566325</v>
      </c>
    </row>
    <row r="379" spans="2:3" ht="15.75" thickBot="1" x14ac:dyDescent="0.3">
      <c r="B379" s="95">
        <v>2015</v>
      </c>
      <c r="C379" s="297">
        <v>3569614</v>
      </c>
    </row>
    <row r="380" spans="2:3" ht="15.75" thickBot="1" x14ac:dyDescent="0.3">
      <c r="B380" s="95">
        <v>2016</v>
      </c>
      <c r="C380" s="297">
        <v>3605892</v>
      </c>
    </row>
    <row r="381" spans="2:3" ht="15.75" thickBot="1" x14ac:dyDescent="0.3">
      <c r="B381" s="95">
        <v>2019</v>
      </c>
      <c r="C381" s="297">
        <v>3864960</v>
      </c>
    </row>
    <row r="382" spans="2:3" ht="15.75" thickBot="1" x14ac:dyDescent="0.3">
      <c r="B382" s="95">
        <v>2020</v>
      </c>
      <c r="C382" s="141">
        <v>1520746</v>
      </c>
    </row>
    <row r="384" spans="2:3" ht="13.5" thickBot="1" x14ac:dyDescent="0.25"/>
    <row r="385" spans="1:4" ht="15.75" thickBot="1" x14ac:dyDescent="0.3">
      <c r="A385" s="117" t="s">
        <v>74</v>
      </c>
      <c r="B385" s="33"/>
      <c r="C385" s="33"/>
      <c r="D385" s="33"/>
    </row>
    <row r="386" spans="1:4" ht="15" x14ac:dyDescent="0.25">
      <c r="A386" s="108" t="s">
        <v>75</v>
      </c>
      <c r="B386" s="25"/>
      <c r="C386" s="25"/>
      <c r="D386" s="25"/>
    </row>
    <row r="387" spans="1:4" ht="30.75" thickBot="1" x14ac:dyDescent="0.3">
      <c r="A387" s="96" t="s">
        <v>73</v>
      </c>
      <c r="B387" s="25"/>
      <c r="C387" s="25"/>
      <c r="D387" s="25"/>
    </row>
    <row r="388" spans="1:4" ht="15.75" thickBot="1" x14ac:dyDescent="0.3">
      <c r="C388" s="187" t="s">
        <v>72</v>
      </c>
      <c r="D388" s="25"/>
    </row>
    <row r="389" spans="1:4" ht="15.75" thickBot="1" x14ac:dyDescent="0.3">
      <c r="B389" s="225">
        <v>2005</v>
      </c>
      <c r="C389" s="140">
        <v>23334154</v>
      </c>
      <c r="D389" s="25"/>
    </row>
    <row r="390" spans="1:4" ht="15.75" thickBot="1" x14ac:dyDescent="0.3">
      <c r="B390" s="225">
        <v>2006</v>
      </c>
      <c r="C390" s="140">
        <v>24055829</v>
      </c>
      <c r="D390" s="25"/>
    </row>
    <row r="391" spans="1:4" ht="15.75" thickBot="1" x14ac:dyDescent="0.3">
      <c r="B391" s="225">
        <v>2007</v>
      </c>
      <c r="C391" s="140">
        <v>25321925</v>
      </c>
      <c r="D391" s="25"/>
    </row>
    <row r="392" spans="1:4" ht="15.75" thickBot="1" x14ac:dyDescent="0.3">
      <c r="B392" s="225">
        <v>2008</v>
      </c>
      <c r="C392" s="140">
        <v>21270417</v>
      </c>
      <c r="D392" s="25"/>
    </row>
    <row r="393" spans="1:4" ht="15.75" thickBot="1" x14ac:dyDescent="0.3">
      <c r="B393" s="225">
        <v>2009</v>
      </c>
      <c r="C393" s="140">
        <v>17736700</v>
      </c>
      <c r="D393" s="25"/>
    </row>
    <row r="394" spans="1:4" ht="15.75" thickBot="1" x14ac:dyDescent="0.3">
      <c r="B394" s="225">
        <v>2010</v>
      </c>
      <c r="C394" s="140">
        <v>13879608</v>
      </c>
      <c r="D394" s="25"/>
    </row>
    <row r="395" spans="1:4" ht="15.75" thickBot="1" x14ac:dyDescent="0.3">
      <c r="B395" s="225">
        <v>2011</v>
      </c>
      <c r="C395" s="140">
        <v>13584796</v>
      </c>
    </row>
    <row r="396" spans="1:4" ht="15.75" thickBot="1" x14ac:dyDescent="0.3">
      <c r="B396" s="225">
        <v>2012</v>
      </c>
      <c r="C396" s="140">
        <v>12246630</v>
      </c>
    </row>
    <row r="397" spans="1:4" ht="15.75" thickBot="1" x14ac:dyDescent="0.3">
      <c r="B397" s="225">
        <v>2013</v>
      </c>
      <c r="C397" s="140">
        <v>12150234</v>
      </c>
    </row>
    <row r="398" spans="1:4" ht="15.75" thickBot="1" x14ac:dyDescent="0.3">
      <c r="A398"/>
      <c r="B398" s="95">
        <v>2014</v>
      </c>
      <c r="C398" s="297">
        <v>11486685</v>
      </c>
    </row>
    <row r="399" spans="1:4" ht="15.75" thickBot="1" x14ac:dyDescent="0.3">
      <c r="B399" s="95">
        <v>2015</v>
      </c>
      <c r="C399" s="297">
        <v>14216544</v>
      </c>
    </row>
    <row r="400" spans="1:4" ht="15.75" thickBot="1" x14ac:dyDescent="0.3">
      <c r="B400" s="95">
        <v>2016</v>
      </c>
      <c r="C400" s="297">
        <v>15776067</v>
      </c>
    </row>
    <row r="401" spans="1:3" ht="15.75" thickBot="1" x14ac:dyDescent="0.3">
      <c r="B401" s="95">
        <v>2017</v>
      </c>
      <c r="C401" s="297">
        <v>18092186</v>
      </c>
    </row>
    <row r="402" spans="1:3" ht="15.75" thickBot="1" x14ac:dyDescent="0.3">
      <c r="B402" s="95">
        <v>2018</v>
      </c>
      <c r="C402" s="297">
        <v>20729354</v>
      </c>
    </row>
    <row r="403" spans="1:3" ht="15.75" thickBot="1" x14ac:dyDescent="0.3">
      <c r="B403" s="95">
        <v>2019</v>
      </c>
      <c r="C403" s="297">
        <v>19098427</v>
      </c>
    </row>
    <row r="404" spans="1:3" ht="15.75" thickBot="1" x14ac:dyDescent="0.3">
      <c r="B404" s="95">
        <v>2020</v>
      </c>
      <c r="C404" s="297">
        <v>8436751</v>
      </c>
    </row>
    <row r="405" spans="1:3" ht="15.75" thickBot="1" x14ac:dyDescent="0.3">
      <c r="B405" s="95">
        <v>2021</v>
      </c>
      <c r="C405" s="297">
        <v>12100000</v>
      </c>
    </row>
    <row r="406" spans="1:3" ht="15.75" thickBot="1" x14ac:dyDescent="0.3">
      <c r="B406" s="95">
        <v>2022</v>
      </c>
      <c r="C406" s="141">
        <v>17777692</v>
      </c>
    </row>
    <row r="408" spans="1:3" ht="13.5" thickBot="1" x14ac:dyDescent="0.25"/>
    <row r="409" spans="1:3" ht="30.75" thickBot="1" x14ac:dyDescent="0.3">
      <c r="A409" s="117" t="s">
        <v>934</v>
      </c>
      <c r="B409" s="33"/>
      <c r="C409" s="33"/>
    </row>
    <row r="410" spans="1:3" ht="15" x14ac:dyDescent="0.25">
      <c r="A410" s="108" t="s">
        <v>75</v>
      </c>
      <c r="B410" s="25"/>
      <c r="C410" s="25"/>
    </row>
    <row r="411" spans="1:3" ht="30.75" thickBot="1" x14ac:dyDescent="0.3">
      <c r="A411" s="96" t="s">
        <v>73</v>
      </c>
      <c r="B411" s="25"/>
      <c r="C411" s="25"/>
    </row>
    <row r="412" spans="1:3" ht="30.75" thickBot="1" x14ac:dyDescent="0.3">
      <c r="C412" s="187" t="s">
        <v>981</v>
      </c>
    </row>
    <row r="413" spans="1:3" ht="15.75" thickBot="1" x14ac:dyDescent="0.3">
      <c r="B413" s="225">
        <v>2015</v>
      </c>
      <c r="C413" s="140">
        <v>38280</v>
      </c>
    </row>
    <row r="414" spans="1:3" ht="15.75" thickBot="1" x14ac:dyDescent="0.3">
      <c r="B414" s="225">
        <v>2016</v>
      </c>
      <c r="C414" s="140">
        <v>42546</v>
      </c>
    </row>
    <row r="415" spans="1:3" ht="15.75" thickBot="1" x14ac:dyDescent="0.3">
      <c r="B415" s="225">
        <v>2017</v>
      </c>
      <c r="C415" s="140">
        <v>48787</v>
      </c>
    </row>
    <row r="416" spans="1:3" ht="15.75" thickBot="1" x14ac:dyDescent="0.3">
      <c r="B416" s="225">
        <v>2018</v>
      </c>
      <c r="C416" s="140">
        <v>47913</v>
      </c>
    </row>
    <row r="417" spans="1:5" ht="15.75" thickBot="1" x14ac:dyDescent="0.3">
      <c r="B417" s="225">
        <v>2019</v>
      </c>
      <c r="C417" s="140">
        <v>36786</v>
      </c>
    </row>
    <row r="418" spans="1:5" ht="15.75" thickBot="1" x14ac:dyDescent="0.3">
      <c r="B418" s="225">
        <v>2020</v>
      </c>
      <c r="C418" s="140">
        <v>1103</v>
      </c>
    </row>
    <row r="419" spans="1:5" ht="15.75" thickBot="1" x14ac:dyDescent="0.3">
      <c r="B419" s="225">
        <v>2021</v>
      </c>
      <c r="C419" s="140">
        <v>9324</v>
      </c>
    </row>
    <row r="420" spans="1:5" ht="15.75" thickBot="1" x14ac:dyDescent="0.3">
      <c r="B420" s="95">
        <v>2022</v>
      </c>
      <c r="C420" s="141">
        <v>13850</v>
      </c>
    </row>
    <row r="422" spans="1:5" ht="13.5" thickBot="1" x14ac:dyDescent="0.25"/>
    <row r="423" spans="1:5" ht="30.75" thickBot="1" x14ac:dyDescent="0.3">
      <c r="A423" s="117" t="s">
        <v>976</v>
      </c>
    </row>
    <row r="424" spans="1:5" ht="15" x14ac:dyDescent="0.25">
      <c r="A424" s="108" t="s">
        <v>977</v>
      </c>
    </row>
    <row r="425" spans="1:5" ht="15.75" thickBot="1" x14ac:dyDescent="0.3">
      <c r="A425" s="96" t="s">
        <v>978</v>
      </c>
      <c r="E425" s="295"/>
    </row>
    <row r="426" spans="1:5" ht="30.75" thickBot="1" x14ac:dyDescent="0.3">
      <c r="C426" s="187" t="s">
        <v>979</v>
      </c>
      <c r="D426" s="11"/>
    </row>
    <row r="427" spans="1:5" ht="15.75" thickBot="1" x14ac:dyDescent="0.3">
      <c r="B427" s="225">
        <v>2015</v>
      </c>
      <c r="C427" s="140">
        <v>5015</v>
      </c>
      <c r="D427" s="11"/>
    </row>
    <row r="428" spans="1:5" ht="15.75" thickBot="1" x14ac:dyDescent="0.3">
      <c r="B428" s="225">
        <v>2016</v>
      </c>
      <c r="C428" s="140">
        <v>5228</v>
      </c>
      <c r="D428" s="11"/>
    </row>
    <row r="429" spans="1:5" ht="15.75" thickBot="1" x14ac:dyDescent="0.3">
      <c r="B429" s="225">
        <v>2017</v>
      </c>
      <c r="C429" s="140">
        <v>5748</v>
      </c>
      <c r="D429" s="11"/>
    </row>
    <row r="430" spans="1:5" ht="15.75" thickBot="1" x14ac:dyDescent="0.3">
      <c r="B430" s="225">
        <v>2018</v>
      </c>
      <c r="C430" s="140">
        <v>6305</v>
      </c>
      <c r="D430" s="11"/>
    </row>
    <row r="431" spans="1:5" ht="15.75" thickBot="1" x14ac:dyDescent="0.3">
      <c r="B431" s="225">
        <v>2019</v>
      </c>
      <c r="C431" s="140">
        <v>6879</v>
      </c>
      <c r="D431" s="11"/>
    </row>
    <row r="432" spans="1:5" ht="15.75" thickBot="1" x14ac:dyDescent="0.3">
      <c r="B432" s="225">
        <v>2020</v>
      </c>
      <c r="C432" s="140">
        <v>3625</v>
      </c>
      <c r="D432" s="11"/>
    </row>
    <row r="433" spans="2:4" ht="15.75" thickBot="1" x14ac:dyDescent="0.3">
      <c r="B433" s="225">
        <v>2021</v>
      </c>
      <c r="C433" s="140">
        <v>4625</v>
      </c>
      <c r="D433" s="11"/>
    </row>
    <row r="434" spans="2:4" ht="15.75" thickBot="1" x14ac:dyDescent="0.3">
      <c r="B434" s="225">
        <v>2022</v>
      </c>
      <c r="C434" s="140">
        <v>6701</v>
      </c>
      <c r="D434" s="11"/>
    </row>
    <row r="435" spans="2:4" ht="15.75" thickBot="1" x14ac:dyDescent="0.3">
      <c r="B435" s="95">
        <v>2023</v>
      </c>
      <c r="C435" s="141">
        <v>13607</v>
      </c>
      <c r="D435" s="11"/>
    </row>
    <row r="436" spans="2:4" x14ac:dyDescent="0.2">
      <c r="D436" s="11"/>
    </row>
    <row r="437" spans="2:4" x14ac:dyDescent="0.2">
      <c r="B437" s="295" t="s">
        <v>980</v>
      </c>
      <c r="D437" s="11"/>
    </row>
    <row r="438" spans="2:4" x14ac:dyDescent="0.2">
      <c r="D438" s="11"/>
    </row>
    <row r="439" spans="2:4" x14ac:dyDescent="0.2">
      <c r="D439" s="11"/>
    </row>
    <row r="440" spans="2:4" x14ac:dyDescent="0.2">
      <c r="D440" s="11"/>
    </row>
    <row r="441" spans="2:4" x14ac:dyDescent="0.2">
      <c r="D441" s="11"/>
    </row>
    <row r="442" spans="2:4" x14ac:dyDescent="0.2">
      <c r="D442" s="11"/>
    </row>
    <row r="443" spans="2:4" x14ac:dyDescent="0.2">
      <c r="D443" s="11"/>
    </row>
    <row r="444" spans="2:4" x14ac:dyDescent="0.2">
      <c r="D444" s="11"/>
    </row>
    <row r="445" spans="2:4" x14ac:dyDescent="0.2">
      <c r="D445" s="11"/>
    </row>
    <row r="446" spans="2:4" x14ac:dyDescent="0.2">
      <c r="D446" s="11"/>
    </row>
    <row r="447" spans="2:4" x14ac:dyDescent="0.2">
      <c r="D447" s="11"/>
    </row>
    <row r="448" spans="2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5" x14ac:dyDescent="0.2">
      <c r="D513" s="11"/>
    </row>
    <row r="514" spans="4:5" x14ac:dyDescent="0.2">
      <c r="D514" s="11"/>
    </row>
    <row r="515" spans="4:5" x14ac:dyDescent="0.2">
      <c r="D515" s="11"/>
    </row>
    <row r="516" spans="4:5" x14ac:dyDescent="0.2">
      <c r="D516" s="11"/>
    </row>
    <row r="517" spans="4:5" x14ac:dyDescent="0.2">
      <c r="D517" s="11"/>
    </row>
    <row r="518" spans="4:5" x14ac:dyDescent="0.2">
      <c r="D518" s="11"/>
      <c r="E518" s="10"/>
    </row>
    <row r="519" spans="4:5" x14ac:dyDescent="0.2">
      <c r="D519" s="11"/>
      <c r="E519" s="10"/>
    </row>
    <row r="520" spans="4:5" x14ac:dyDescent="0.2">
      <c r="D520" s="11"/>
      <c r="E520" s="10"/>
    </row>
    <row r="521" spans="4:5" x14ac:dyDescent="0.2">
      <c r="D521" s="11"/>
      <c r="E521" s="10"/>
    </row>
    <row r="522" spans="4:5" x14ac:dyDescent="0.2">
      <c r="D522" s="11"/>
      <c r="E522" s="10"/>
    </row>
    <row r="523" spans="4:5" x14ac:dyDescent="0.2">
      <c r="D523" s="11"/>
      <c r="E523" s="10"/>
    </row>
    <row r="524" spans="4:5" x14ac:dyDescent="0.2">
      <c r="D524" s="11"/>
      <c r="E524" s="10"/>
    </row>
    <row r="525" spans="4:5" x14ac:dyDescent="0.2">
      <c r="D525" s="11"/>
      <c r="E525" s="10"/>
    </row>
    <row r="526" spans="4:5" x14ac:dyDescent="0.2">
      <c r="D526" s="11"/>
      <c r="E526" s="10"/>
    </row>
    <row r="527" spans="4:5" x14ac:dyDescent="0.2">
      <c r="D527" s="11"/>
      <c r="E527" s="10"/>
    </row>
  </sheetData>
  <mergeCells count="13">
    <mergeCell ref="Q247:S247"/>
    <mergeCell ref="U247:X247"/>
    <mergeCell ref="O247:P247"/>
    <mergeCell ref="C79:E79"/>
    <mergeCell ref="F79:H79"/>
    <mergeCell ref="I79:K79"/>
    <mergeCell ref="C160:E160"/>
    <mergeCell ref="C274:D274"/>
    <mergeCell ref="C247:F247"/>
    <mergeCell ref="G247:J247"/>
    <mergeCell ref="K247:N247"/>
    <mergeCell ref="C193:F193"/>
    <mergeCell ref="G193:H193"/>
  </mergeCells>
  <phoneticPr fontId="11" type="noConversion"/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/>
  <dimension ref="A1:AB169"/>
  <sheetViews>
    <sheetView topLeftCell="A142" workbookViewId="0">
      <selection activeCell="H171" sqref="H171"/>
    </sheetView>
  </sheetViews>
  <sheetFormatPr baseColWidth="10" defaultColWidth="11.42578125" defaultRowHeight="12.75" x14ac:dyDescent="0.2"/>
  <cols>
    <col min="1" max="1" width="31.28515625" style="25" customWidth="1"/>
    <col min="2" max="2" width="15.140625" customWidth="1"/>
    <col min="3" max="3" width="11.7109375" customWidth="1"/>
    <col min="4" max="4" width="15.140625" customWidth="1"/>
    <col min="5" max="5" width="14.140625" customWidth="1"/>
    <col min="6" max="6" width="13.7109375" customWidth="1"/>
    <col min="7" max="7" width="18.7109375" customWidth="1"/>
    <col min="8" max="8" width="17.85546875" customWidth="1"/>
    <col min="9" max="9" width="19.140625" customWidth="1"/>
    <col min="10" max="10" width="19.85546875" customWidth="1"/>
    <col min="11" max="11" width="13.140625" customWidth="1"/>
    <col min="12" max="12" width="13.28515625" customWidth="1"/>
    <col min="13" max="13" width="16.42578125" customWidth="1"/>
    <col min="14" max="14" width="22.140625" customWidth="1"/>
    <col min="15" max="15" width="19.140625" customWidth="1"/>
    <col min="16" max="16" width="20.140625" customWidth="1"/>
    <col min="17" max="17" width="16.28515625" customWidth="1"/>
    <col min="18" max="18" width="17.42578125" customWidth="1"/>
    <col min="19" max="19" width="16.85546875" customWidth="1"/>
    <col min="20" max="20" width="15.28515625" customWidth="1"/>
    <col min="21" max="21" width="14.85546875" customWidth="1"/>
    <col min="22" max="22" width="17.28515625" customWidth="1"/>
    <col min="23" max="23" width="15.5703125" customWidth="1"/>
    <col min="24" max="24" width="15.85546875" customWidth="1"/>
    <col min="25" max="25" width="11.85546875" bestFit="1" customWidth="1"/>
    <col min="28" max="28" width="12.28515625" customWidth="1"/>
  </cols>
  <sheetData>
    <row r="1" spans="1:17" s="3" customFormat="1" ht="60.75" thickBot="1" x14ac:dyDescent="0.3">
      <c r="A1" s="117" t="s">
        <v>792</v>
      </c>
    </row>
    <row r="2" spans="1:17" s="3" customFormat="1" ht="15" x14ac:dyDescent="0.25">
      <c r="A2" s="108" t="s">
        <v>789</v>
      </c>
    </row>
    <row r="3" spans="1:17" s="18" customFormat="1" ht="33" customHeight="1" thickBot="1" x14ac:dyDescent="0.3">
      <c r="A3" s="96" t="s">
        <v>918</v>
      </c>
    </row>
    <row r="4" spans="1:17" ht="17.25" customHeight="1" thickBot="1" x14ac:dyDescent="0.25">
      <c r="B4" s="391" t="s">
        <v>388</v>
      </c>
      <c r="C4" s="393" t="s">
        <v>373</v>
      </c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</row>
    <row r="5" spans="1:17" ht="39" thickBot="1" x14ac:dyDescent="0.25">
      <c r="B5" s="392"/>
      <c r="C5" s="240" t="s">
        <v>882</v>
      </c>
      <c r="D5" s="240" t="s">
        <v>883</v>
      </c>
      <c r="E5" s="240" t="s">
        <v>884</v>
      </c>
      <c r="F5" s="240" t="s">
        <v>885</v>
      </c>
      <c r="G5" s="240" t="s">
        <v>886</v>
      </c>
      <c r="H5" s="240" t="s">
        <v>887</v>
      </c>
      <c r="I5" s="240" t="s">
        <v>888</v>
      </c>
      <c r="J5" s="241" t="s">
        <v>889</v>
      </c>
      <c r="K5" s="240" t="s">
        <v>890</v>
      </c>
      <c r="L5" s="240" t="s">
        <v>891</v>
      </c>
      <c r="M5" s="240" t="s">
        <v>892</v>
      </c>
      <c r="N5" s="303" t="s">
        <v>893</v>
      </c>
      <c r="O5" s="348" t="s">
        <v>948</v>
      </c>
      <c r="P5" s="240" t="s">
        <v>186</v>
      </c>
    </row>
    <row r="6" spans="1:17" ht="15.75" thickBot="1" x14ac:dyDescent="0.3">
      <c r="B6" s="95" t="s">
        <v>385</v>
      </c>
      <c r="C6" s="235">
        <v>18276</v>
      </c>
      <c r="D6" s="100">
        <v>34440</v>
      </c>
      <c r="E6" s="100">
        <v>557</v>
      </c>
      <c r="F6" s="100">
        <v>26209</v>
      </c>
      <c r="G6" s="100">
        <v>580</v>
      </c>
      <c r="H6" s="100"/>
      <c r="I6" s="100">
        <v>10437</v>
      </c>
      <c r="J6" s="308">
        <v>3964</v>
      </c>
      <c r="K6" s="309">
        <v>4144</v>
      </c>
      <c r="L6" s="100">
        <v>2237</v>
      </c>
      <c r="M6" s="100">
        <v>10140</v>
      </c>
      <c r="N6" s="242"/>
      <c r="O6" s="242"/>
      <c r="P6" s="238">
        <v>110984</v>
      </c>
      <c r="Q6" s="10"/>
    </row>
    <row r="7" spans="1:17" ht="15.75" thickBot="1" x14ac:dyDescent="0.3">
      <c r="B7" s="95" t="s">
        <v>386</v>
      </c>
      <c r="C7" s="235">
        <v>19599</v>
      </c>
      <c r="D7" s="100">
        <v>35033</v>
      </c>
      <c r="E7" s="100">
        <v>537</v>
      </c>
      <c r="F7" s="100">
        <v>25689</v>
      </c>
      <c r="G7" s="100">
        <v>570</v>
      </c>
      <c r="H7" s="100"/>
      <c r="I7" s="100">
        <v>10367</v>
      </c>
      <c r="J7" s="308">
        <v>3940</v>
      </c>
      <c r="K7" s="100">
        <v>4172</v>
      </c>
      <c r="L7" s="100">
        <v>2082</v>
      </c>
      <c r="M7" s="100">
        <v>9544</v>
      </c>
      <c r="N7" s="242"/>
      <c r="O7" s="242"/>
      <c r="P7" s="238">
        <v>111533</v>
      </c>
      <c r="Q7" s="10"/>
    </row>
    <row r="8" spans="1:17" ht="15.75" thickBot="1" x14ac:dyDescent="0.3">
      <c r="B8" s="95" t="s">
        <v>387</v>
      </c>
      <c r="C8" s="235">
        <v>23435</v>
      </c>
      <c r="D8" s="100">
        <v>35431</v>
      </c>
      <c r="E8" s="100">
        <v>571</v>
      </c>
      <c r="F8" s="100">
        <v>24857</v>
      </c>
      <c r="G8" s="100"/>
      <c r="H8" s="100">
        <v>810</v>
      </c>
      <c r="I8" s="100">
        <v>10529</v>
      </c>
      <c r="J8" s="308">
        <v>4086</v>
      </c>
      <c r="K8" s="100">
        <v>4363</v>
      </c>
      <c r="L8" s="100">
        <v>1670</v>
      </c>
      <c r="M8" s="100">
        <v>10024</v>
      </c>
      <c r="N8" s="242"/>
      <c r="O8" s="242"/>
      <c r="P8" s="238">
        <v>115776</v>
      </c>
      <c r="Q8" s="10"/>
    </row>
    <row r="9" spans="1:17" ht="15.75" thickBot="1" x14ac:dyDescent="0.3">
      <c r="B9" s="95" t="s">
        <v>94</v>
      </c>
      <c r="C9" s="235">
        <v>25205</v>
      </c>
      <c r="D9" s="100">
        <v>36211</v>
      </c>
      <c r="E9" s="100">
        <v>544</v>
      </c>
      <c r="F9" s="100">
        <v>24117</v>
      </c>
      <c r="G9" s="100"/>
      <c r="H9" s="100">
        <v>1209</v>
      </c>
      <c r="I9" s="100">
        <v>10888</v>
      </c>
      <c r="J9" s="308">
        <v>4364</v>
      </c>
      <c r="K9" s="100">
        <v>4744</v>
      </c>
      <c r="L9" s="100">
        <v>1168</v>
      </c>
      <c r="M9" s="100">
        <v>10891</v>
      </c>
      <c r="N9" s="242"/>
      <c r="O9" s="242"/>
      <c r="P9" s="238">
        <v>119341</v>
      </c>
      <c r="Q9" s="10"/>
    </row>
    <row r="10" spans="1:17" ht="15.75" thickBot="1" x14ac:dyDescent="0.3">
      <c r="B10" s="95" t="s">
        <v>451</v>
      </c>
      <c r="C10" s="235">
        <v>26215</v>
      </c>
      <c r="D10" s="100">
        <v>36905</v>
      </c>
      <c r="E10" s="100">
        <v>551</v>
      </c>
      <c r="F10" s="100">
        <v>24000</v>
      </c>
      <c r="G10" s="100"/>
      <c r="H10" s="100">
        <v>1307</v>
      </c>
      <c r="I10" s="100">
        <v>11287</v>
      </c>
      <c r="J10" s="308">
        <v>4632</v>
      </c>
      <c r="K10" s="100">
        <v>5122</v>
      </c>
      <c r="L10" s="100">
        <v>1161</v>
      </c>
      <c r="M10" s="100">
        <v>11811</v>
      </c>
      <c r="N10" s="242"/>
      <c r="O10" s="242"/>
      <c r="P10" s="238">
        <v>122991</v>
      </c>
      <c r="Q10" s="10"/>
    </row>
    <row r="11" spans="1:17" ht="15.75" thickBot="1" x14ac:dyDescent="0.3">
      <c r="B11" s="95" t="s">
        <v>85</v>
      </c>
      <c r="C11" s="235">
        <v>26762</v>
      </c>
      <c r="D11" s="100">
        <v>37580</v>
      </c>
      <c r="E11" s="100">
        <v>550</v>
      </c>
      <c r="F11" s="100">
        <v>23946</v>
      </c>
      <c r="G11" s="100"/>
      <c r="H11" s="100">
        <v>1341</v>
      </c>
      <c r="I11" s="100">
        <v>11516</v>
      </c>
      <c r="J11" s="308">
        <v>4710</v>
      </c>
      <c r="K11" s="100">
        <v>5107</v>
      </c>
      <c r="L11" s="100">
        <v>1214</v>
      </c>
      <c r="M11" s="100">
        <v>11174</v>
      </c>
      <c r="N11" s="242"/>
      <c r="O11" s="242"/>
      <c r="P11" s="238">
        <v>123900</v>
      </c>
      <c r="Q11" s="10"/>
    </row>
    <row r="12" spans="1:17" ht="15.75" thickBot="1" x14ac:dyDescent="0.3">
      <c r="B12" s="95" t="s">
        <v>476</v>
      </c>
      <c r="C12" s="235">
        <v>26469</v>
      </c>
      <c r="D12" s="100">
        <v>38012</v>
      </c>
      <c r="E12" s="100">
        <v>566</v>
      </c>
      <c r="F12" s="100">
        <v>24431</v>
      </c>
      <c r="G12" s="100"/>
      <c r="H12" s="100">
        <v>1290</v>
      </c>
      <c r="I12" s="100">
        <v>11539</v>
      </c>
      <c r="J12" s="308">
        <v>4844</v>
      </c>
      <c r="K12" s="100">
        <v>5600</v>
      </c>
      <c r="L12" s="100">
        <v>1180</v>
      </c>
      <c r="M12" s="100">
        <v>11203</v>
      </c>
      <c r="N12" s="242"/>
      <c r="O12" s="242"/>
      <c r="P12" s="238">
        <v>125134</v>
      </c>
      <c r="Q12" s="10"/>
    </row>
    <row r="13" spans="1:17" ht="15.75" thickBot="1" x14ac:dyDescent="0.3">
      <c r="B13" s="95" t="s">
        <v>77</v>
      </c>
      <c r="C13" s="235">
        <v>26227</v>
      </c>
      <c r="D13" s="100">
        <v>38460</v>
      </c>
      <c r="E13" s="100">
        <v>491</v>
      </c>
      <c r="F13" s="100">
        <v>24747</v>
      </c>
      <c r="G13" s="100"/>
      <c r="H13" s="100">
        <v>1331</v>
      </c>
      <c r="I13" s="100">
        <v>11706</v>
      </c>
      <c r="J13" s="308">
        <v>5038</v>
      </c>
      <c r="K13" s="100">
        <v>6044</v>
      </c>
      <c r="L13" s="100">
        <v>1058</v>
      </c>
      <c r="M13" s="100">
        <v>10790</v>
      </c>
      <c r="N13" s="242"/>
      <c r="O13" s="242"/>
      <c r="P13" s="238">
        <v>125892</v>
      </c>
      <c r="Q13" s="10"/>
    </row>
    <row r="14" spans="1:17" ht="15.75" thickBot="1" x14ac:dyDescent="0.3">
      <c r="B14" s="95" t="s">
        <v>872</v>
      </c>
      <c r="C14" s="235">
        <v>25796</v>
      </c>
      <c r="D14" s="100">
        <v>39009</v>
      </c>
      <c r="E14" s="100">
        <v>568</v>
      </c>
      <c r="F14" s="100">
        <v>25193</v>
      </c>
      <c r="G14" s="100"/>
      <c r="H14" s="100">
        <v>431</v>
      </c>
      <c r="I14" s="100">
        <v>11572</v>
      </c>
      <c r="J14" s="308">
        <v>5193</v>
      </c>
      <c r="K14" s="100">
        <v>6222</v>
      </c>
      <c r="L14" s="100">
        <v>1092</v>
      </c>
      <c r="M14" s="100">
        <v>11168</v>
      </c>
      <c r="N14" s="242">
        <v>709</v>
      </c>
      <c r="O14" s="242"/>
      <c r="P14" s="238">
        <v>126953</v>
      </c>
      <c r="Q14" s="10"/>
    </row>
    <row r="15" spans="1:17" ht="15.75" thickBot="1" x14ac:dyDescent="0.3">
      <c r="B15" s="95" t="s">
        <v>881</v>
      </c>
      <c r="C15" s="235">
        <v>25703</v>
      </c>
      <c r="D15" s="100">
        <v>39032</v>
      </c>
      <c r="E15" s="100">
        <v>570</v>
      </c>
      <c r="F15" s="100">
        <v>25737</v>
      </c>
      <c r="G15" s="100"/>
      <c r="H15" s="100"/>
      <c r="I15" s="100">
        <v>11629</v>
      </c>
      <c r="J15" s="308">
        <v>5357</v>
      </c>
      <c r="K15" s="100">
        <v>6583</v>
      </c>
      <c r="L15" s="100">
        <v>990</v>
      </c>
      <c r="M15" s="100">
        <v>12451</v>
      </c>
      <c r="N15" s="242">
        <v>987</v>
      </c>
      <c r="O15" s="242"/>
      <c r="P15" s="238">
        <v>129039</v>
      </c>
      <c r="Q15" s="10"/>
    </row>
    <row r="16" spans="1:17" ht="15.75" thickBot="1" x14ac:dyDescent="0.3">
      <c r="B16" s="95" t="s">
        <v>919</v>
      </c>
      <c r="C16" s="235">
        <v>25430</v>
      </c>
      <c r="D16" s="100">
        <v>39067</v>
      </c>
      <c r="E16" s="100">
        <v>613</v>
      </c>
      <c r="F16" s="100">
        <v>26069</v>
      </c>
      <c r="G16" s="100"/>
      <c r="H16" s="100"/>
      <c r="I16" s="100">
        <v>11367</v>
      </c>
      <c r="J16" s="308">
        <v>5641</v>
      </c>
      <c r="K16" s="100">
        <v>7199</v>
      </c>
      <c r="L16" s="100">
        <v>952</v>
      </c>
      <c r="M16" s="100">
        <v>327</v>
      </c>
      <c r="N16" s="242">
        <v>1030</v>
      </c>
      <c r="O16" s="242">
        <v>429</v>
      </c>
      <c r="P16" s="238">
        <v>118124</v>
      </c>
      <c r="Q16" s="10"/>
    </row>
    <row r="17" spans="1:17" ht="15.75" thickBot="1" x14ac:dyDescent="0.3">
      <c r="B17" s="95" t="s">
        <v>949</v>
      </c>
      <c r="C17" s="235">
        <v>25325</v>
      </c>
      <c r="D17" s="100">
        <v>38917</v>
      </c>
      <c r="E17" s="100">
        <v>552</v>
      </c>
      <c r="F17" s="100">
        <v>26650</v>
      </c>
      <c r="G17" s="100"/>
      <c r="H17" s="100"/>
      <c r="I17" s="100">
        <v>11170</v>
      </c>
      <c r="J17" s="308">
        <v>5550</v>
      </c>
      <c r="K17" s="100">
        <v>7703</v>
      </c>
      <c r="L17" s="100">
        <v>1018</v>
      </c>
      <c r="M17" s="100">
        <v>12519</v>
      </c>
      <c r="N17" s="242">
        <v>1039</v>
      </c>
      <c r="O17" s="242">
        <v>363</v>
      </c>
      <c r="P17" s="238">
        <v>130806</v>
      </c>
      <c r="Q17" s="10"/>
    </row>
    <row r="18" spans="1:17" ht="15.75" thickBot="1" x14ac:dyDescent="0.3">
      <c r="B18" s="95" t="s">
        <v>950</v>
      </c>
      <c r="C18" s="235">
        <v>25179</v>
      </c>
      <c r="D18" s="100">
        <v>38739</v>
      </c>
      <c r="E18" s="100">
        <v>554</v>
      </c>
      <c r="F18" s="100">
        <v>27304</v>
      </c>
      <c r="G18" s="100"/>
      <c r="H18" s="100"/>
      <c r="I18" s="100">
        <v>10813</v>
      </c>
      <c r="J18" s="308">
        <v>5727</v>
      </c>
      <c r="K18" s="100">
        <v>7963</v>
      </c>
      <c r="L18" s="100">
        <v>856</v>
      </c>
      <c r="M18" s="100">
        <v>12975</v>
      </c>
      <c r="N18" s="242">
        <v>1069</v>
      </c>
      <c r="O18" s="242">
        <v>242</v>
      </c>
      <c r="P18" s="238">
        <v>131421</v>
      </c>
      <c r="Q18" s="10"/>
    </row>
    <row r="19" spans="1:17" ht="15.75" thickBot="1" x14ac:dyDescent="0.3">
      <c r="B19" s="95" t="s">
        <v>941</v>
      </c>
      <c r="C19" s="235">
        <v>25034</v>
      </c>
      <c r="D19" s="100">
        <v>38170</v>
      </c>
      <c r="E19" s="100">
        <v>560</v>
      </c>
      <c r="F19" s="100">
        <v>27661</v>
      </c>
      <c r="G19" s="100"/>
      <c r="H19" s="100"/>
      <c r="I19" s="100">
        <v>10595</v>
      </c>
      <c r="J19" s="308">
        <v>6094</v>
      </c>
      <c r="K19" s="100">
        <v>9423</v>
      </c>
      <c r="L19" s="100">
        <v>1037</v>
      </c>
      <c r="M19" s="100">
        <v>12701</v>
      </c>
      <c r="N19" s="242">
        <v>1141</v>
      </c>
      <c r="O19" s="242">
        <v>0</v>
      </c>
      <c r="P19" s="238">
        <v>132416</v>
      </c>
      <c r="Q19" s="10"/>
    </row>
    <row r="20" spans="1:17" ht="15.75" thickBot="1" x14ac:dyDescent="0.3">
      <c r="B20" s="95" t="s">
        <v>946</v>
      </c>
      <c r="C20" s="235">
        <v>22718</v>
      </c>
      <c r="D20" s="100">
        <v>37245</v>
      </c>
      <c r="E20" s="100">
        <v>585</v>
      </c>
      <c r="F20" s="100">
        <v>27732</v>
      </c>
      <c r="G20" s="100"/>
      <c r="H20" s="100"/>
      <c r="I20" s="100">
        <v>10609</v>
      </c>
      <c r="J20" s="308">
        <v>6717</v>
      </c>
      <c r="K20" s="100">
        <v>11561</v>
      </c>
      <c r="L20" s="100">
        <v>1031</v>
      </c>
      <c r="M20" s="100">
        <v>11952</v>
      </c>
      <c r="N20" s="242">
        <v>1658</v>
      </c>
      <c r="O20" s="242">
        <v>41</v>
      </c>
      <c r="P20" s="238">
        <v>131849</v>
      </c>
      <c r="Q20" s="10"/>
    </row>
    <row r="21" spans="1:17" ht="15.75" thickBot="1" x14ac:dyDescent="0.3">
      <c r="B21" s="95" t="s">
        <v>966</v>
      </c>
      <c r="C21" s="235">
        <v>23061</v>
      </c>
      <c r="D21" s="100">
        <v>36873</v>
      </c>
      <c r="E21" s="100">
        <v>573</v>
      </c>
      <c r="F21" s="100">
        <v>27684</v>
      </c>
      <c r="G21" s="100"/>
      <c r="H21" s="100"/>
      <c r="I21" s="100">
        <v>11040</v>
      </c>
      <c r="J21" s="308">
        <v>7110</v>
      </c>
      <c r="K21" s="100">
        <v>12615</v>
      </c>
      <c r="L21" s="100">
        <v>1215</v>
      </c>
      <c r="M21" s="100">
        <v>12258</v>
      </c>
      <c r="N21" s="242">
        <v>1147</v>
      </c>
      <c r="O21" s="242">
        <v>47</v>
      </c>
      <c r="P21" s="238">
        <v>133623</v>
      </c>
      <c r="Q21" s="10"/>
    </row>
    <row r="22" spans="1:17" ht="15.75" thickBot="1" x14ac:dyDescent="0.3">
      <c r="B22" s="95" t="s">
        <v>973</v>
      </c>
      <c r="C22" s="235">
        <v>22867</v>
      </c>
      <c r="D22" s="100">
        <v>36501</v>
      </c>
      <c r="E22" s="100">
        <v>616</v>
      </c>
      <c r="F22" s="100">
        <v>27912</v>
      </c>
      <c r="G22" s="100"/>
      <c r="H22" s="100"/>
      <c r="I22" s="100">
        <v>10738</v>
      </c>
      <c r="J22" s="308">
        <v>7456</v>
      </c>
      <c r="K22" s="100">
        <v>13988</v>
      </c>
      <c r="L22" s="100">
        <v>1094</v>
      </c>
      <c r="M22" s="100">
        <v>12226</v>
      </c>
      <c r="N22" s="242">
        <v>1818</v>
      </c>
      <c r="O22" s="242">
        <v>34</v>
      </c>
      <c r="P22" s="238">
        <v>135250</v>
      </c>
      <c r="Q22" s="10"/>
    </row>
    <row r="23" spans="1:17" ht="13.5" thickBot="1" x14ac:dyDescent="0.25">
      <c r="B23" s="391" t="s">
        <v>372</v>
      </c>
      <c r="C23" s="388" t="s">
        <v>373</v>
      </c>
      <c r="D23" s="389"/>
      <c r="E23" s="389"/>
      <c r="F23" s="389"/>
      <c r="G23" s="389"/>
      <c r="H23" s="389"/>
      <c r="I23" s="390"/>
      <c r="P23" s="10"/>
      <c r="Q23" s="10"/>
    </row>
    <row r="24" spans="1:17" ht="26.25" thickBot="1" x14ac:dyDescent="0.25">
      <c r="B24" s="392"/>
      <c r="C24" s="240" t="s">
        <v>375</v>
      </c>
      <c r="D24" s="240" t="s">
        <v>376</v>
      </c>
      <c r="E24" s="240" t="s">
        <v>377</v>
      </c>
      <c r="F24" s="240" t="s">
        <v>378</v>
      </c>
      <c r="G24" s="240" t="s">
        <v>379</v>
      </c>
      <c r="H24" s="240" t="s">
        <v>380</v>
      </c>
      <c r="I24" s="240" t="s">
        <v>381</v>
      </c>
      <c r="J24" s="240" t="s">
        <v>186</v>
      </c>
      <c r="P24" s="10"/>
      <c r="Q24" s="10"/>
    </row>
    <row r="25" spans="1:17" s="3" customFormat="1" ht="15.75" thickBot="1" x14ac:dyDescent="0.3">
      <c r="A25" s="22"/>
      <c r="B25" s="95" t="s">
        <v>382</v>
      </c>
      <c r="C25" s="235">
        <v>41055</v>
      </c>
      <c r="D25" s="100">
        <v>90603</v>
      </c>
      <c r="E25" s="100">
        <v>505</v>
      </c>
      <c r="F25" s="100">
        <v>8644</v>
      </c>
      <c r="G25" s="100">
        <v>109812</v>
      </c>
      <c r="H25" s="100">
        <v>16323</v>
      </c>
      <c r="I25" s="168">
        <v>5493</v>
      </c>
      <c r="J25" s="238">
        <v>266942</v>
      </c>
      <c r="K25" s="15"/>
      <c r="L25" s="15"/>
      <c r="P25" s="10"/>
      <c r="Q25" s="10"/>
    </row>
    <row r="26" spans="1:17" ht="15.75" thickBot="1" x14ac:dyDescent="0.3">
      <c r="B26" s="95" t="s">
        <v>383</v>
      </c>
      <c r="C26" s="235">
        <v>43523</v>
      </c>
      <c r="D26" s="100">
        <v>90064</v>
      </c>
      <c r="E26" s="100">
        <v>514</v>
      </c>
      <c r="F26" s="100">
        <v>8699</v>
      </c>
      <c r="G26" s="100">
        <v>108026</v>
      </c>
      <c r="H26" s="100">
        <v>15775</v>
      </c>
      <c r="I26" s="168">
        <v>5575</v>
      </c>
      <c r="J26" s="238">
        <v>266601</v>
      </c>
      <c r="K26" s="15"/>
      <c r="L26" s="15"/>
      <c r="P26" s="10"/>
      <c r="Q26" s="10"/>
    </row>
    <row r="27" spans="1:17" ht="15.75" thickBot="1" x14ac:dyDescent="0.3">
      <c r="B27" s="95" t="s">
        <v>384</v>
      </c>
      <c r="C27" s="235">
        <v>45203</v>
      </c>
      <c r="D27" s="100">
        <v>90567</v>
      </c>
      <c r="E27" s="100">
        <v>505</v>
      </c>
      <c r="F27" s="100">
        <v>8740</v>
      </c>
      <c r="G27" s="100">
        <v>107932</v>
      </c>
      <c r="H27" s="100">
        <v>16475</v>
      </c>
      <c r="I27" s="168">
        <v>6536</v>
      </c>
      <c r="J27" s="238">
        <v>269422</v>
      </c>
      <c r="K27" s="15"/>
      <c r="L27" s="15"/>
      <c r="P27" s="10"/>
      <c r="Q27" s="10"/>
    </row>
    <row r="28" spans="1:17" ht="15.75" thickBot="1" x14ac:dyDescent="0.3">
      <c r="B28" s="95" t="s">
        <v>385</v>
      </c>
      <c r="C28" s="235">
        <v>48359</v>
      </c>
      <c r="D28" s="100">
        <v>92678</v>
      </c>
      <c r="E28" s="100">
        <v>475</v>
      </c>
      <c r="F28" s="100">
        <v>9709</v>
      </c>
      <c r="G28" s="100">
        <v>108114</v>
      </c>
      <c r="H28" s="100">
        <v>17735</v>
      </c>
      <c r="I28" s="168">
        <v>6649</v>
      </c>
      <c r="J28" s="238">
        <v>277070</v>
      </c>
      <c r="K28" s="15"/>
      <c r="L28" s="15"/>
      <c r="P28" s="10"/>
      <c r="Q28" s="10"/>
    </row>
    <row r="29" spans="1:17" ht="15.75" thickBot="1" x14ac:dyDescent="0.3">
      <c r="B29" s="95" t="s">
        <v>386</v>
      </c>
      <c r="C29" s="235">
        <v>52521</v>
      </c>
      <c r="D29" s="100">
        <v>94893</v>
      </c>
      <c r="E29" s="100">
        <v>452</v>
      </c>
      <c r="F29" s="100">
        <v>11153</v>
      </c>
      <c r="G29" s="100">
        <v>107289</v>
      </c>
      <c r="H29" s="100">
        <v>17729</v>
      </c>
      <c r="I29" s="168">
        <v>6780</v>
      </c>
      <c r="J29" s="238">
        <v>284037</v>
      </c>
      <c r="K29" s="15"/>
      <c r="L29" s="15"/>
      <c r="P29" s="10"/>
      <c r="Q29" s="10"/>
    </row>
    <row r="30" spans="1:17" ht="15.75" thickBot="1" x14ac:dyDescent="0.3">
      <c r="B30" s="95" t="s">
        <v>387</v>
      </c>
      <c r="C30" s="235">
        <v>62666</v>
      </c>
      <c r="D30" s="100">
        <v>96621</v>
      </c>
      <c r="E30" s="100">
        <v>421</v>
      </c>
      <c r="F30" s="100">
        <v>12981</v>
      </c>
      <c r="G30" s="100">
        <v>108409</v>
      </c>
      <c r="H30" s="100">
        <v>19459</v>
      </c>
      <c r="I30" s="168">
        <v>7279</v>
      </c>
      <c r="J30" s="238">
        <v>300557</v>
      </c>
      <c r="K30" s="15"/>
      <c r="L30" s="15"/>
      <c r="P30" s="10"/>
      <c r="Q30" s="10"/>
    </row>
    <row r="31" spans="1:17" ht="15.75" thickBot="1" x14ac:dyDescent="0.3">
      <c r="B31" s="95" t="s">
        <v>94</v>
      </c>
      <c r="C31" s="235">
        <v>66588</v>
      </c>
      <c r="D31" s="100">
        <v>97753</v>
      </c>
      <c r="E31" s="100">
        <v>348</v>
      </c>
      <c r="F31" s="100">
        <v>14924</v>
      </c>
      <c r="G31" s="100">
        <v>110572</v>
      </c>
      <c r="H31" s="100">
        <v>21479</v>
      </c>
      <c r="I31" s="168">
        <v>7247</v>
      </c>
      <c r="J31" s="238">
        <v>311664</v>
      </c>
      <c r="K31" s="15"/>
      <c r="L31" s="15"/>
      <c r="P31" s="10"/>
      <c r="Q31" s="10"/>
    </row>
    <row r="32" spans="1:17" ht="15.75" thickBot="1" x14ac:dyDescent="0.3">
      <c r="B32" s="95" t="s">
        <v>451</v>
      </c>
      <c r="C32" s="235">
        <v>69219</v>
      </c>
      <c r="D32" s="100">
        <v>99600</v>
      </c>
      <c r="E32" s="100">
        <v>328</v>
      </c>
      <c r="F32" s="100">
        <v>16741</v>
      </c>
      <c r="G32" s="100">
        <v>112905</v>
      </c>
      <c r="H32" s="100">
        <v>24058</v>
      </c>
      <c r="I32" s="168">
        <v>7313</v>
      </c>
      <c r="J32" s="238">
        <v>322851</v>
      </c>
      <c r="K32" s="15"/>
      <c r="L32" s="15"/>
      <c r="P32" s="10"/>
      <c r="Q32" s="10"/>
    </row>
    <row r="33" spans="1:17" s="25" customFormat="1" ht="15.75" thickBot="1" x14ac:dyDescent="0.3">
      <c r="B33" s="95" t="s">
        <v>85</v>
      </c>
      <c r="C33" s="235">
        <v>71295</v>
      </c>
      <c r="D33" s="100">
        <v>101453</v>
      </c>
      <c r="E33" s="100">
        <v>335</v>
      </c>
      <c r="F33" s="100">
        <v>16168</v>
      </c>
      <c r="G33" s="100">
        <v>114228</v>
      </c>
      <c r="H33" s="100">
        <v>24441</v>
      </c>
      <c r="I33" s="168">
        <v>7411</v>
      </c>
      <c r="J33" s="238">
        <v>327920</v>
      </c>
      <c r="K33" s="15"/>
      <c r="L33" s="15"/>
      <c r="P33" s="10"/>
      <c r="Q33" s="10"/>
    </row>
    <row r="34" spans="1:17" s="25" customFormat="1" ht="15.75" thickBot="1" x14ac:dyDescent="0.3">
      <c r="B34" s="95" t="s">
        <v>476</v>
      </c>
      <c r="C34" s="235">
        <v>70563</v>
      </c>
      <c r="D34" s="100">
        <v>102838</v>
      </c>
      <c r="E34" s="100">
        <v>948</v>
      </c>
      <c r="F34" s="100">
        <v>16126</v>
      </c>
      <c r="G34" s="100">
        <v>113090</v>
      </c>
      <c r="H34" s="100">
        <v>26239</v>
      </c>
      <c r="I34" s="168">
        <v>7572</v>
      </c>
      <c r="J34" s="238">
        <v>329804</v>
      </c>
      <c r="K34" s="15"/>
      <c r="L34" s="15"/>
      <c r="P34" s="10"/>
      <c r="Q34" s="10"/>
    </row>
    <row r="35" spans="1:17" s="25" customFormat="1" ht="15.75" thickBot="1" x14ac:dyDescent="0.3">
      <c r="B35" s="95" t="s">
        <v>77</v>
      </c>
      <c r="C35" s="235">
        <v>69834</v>
      </c>
      <c r="D35" s="100">
        <v>104136</v>
      </c>
      <c r="E35" s="100">
        <v>269</v>
      </c>
      <c r="F35" s="100">
        <v>18062</v>
      </c>
      <c r="G35" s="100">
        <v>117876</v>
      </c>
      <c r="H35" s="100">
        <v>23442</v>
      </c>
      <c r="I35" s="168">
        <v>7812</v>
      </c>
      <c r="J35" s="238">
        <v>333619</v>
      </c>
      <c r="K35" s="15"/>
      <c r="L35" s="15"/>
      <c r="P35" s="10"/>
      <c r="Q35" s="10"/>
    </row>
    <row r="36" spans="1:17" s="25" customFormat="1" ht="15.75" thickBot="1" x14ac:dyDescent="0.3">
      <c r="B36" s="95" t="s">
        <v>872</v>
      </c>
      <c r="C36" s="235">
        <v>68515</v>
      </c>
      <c r="D36" s="100">
        <v>106256</v>
      </c>
      <c r="E36" s="100">
        <v>278</v>
      </c>
      <c r="F36" s="100">
        <v>18378</v>
      </c>
      <c r="G36" s="100">
        <v>118936</v>
      </c>
      <c r="H36" s="100">
        <v>22624</v>
      </c>
      <c r="I36" s="168">
        <v>8030</v>
      </c>
      <c r="J36" s="238">
        <v>334987</v>
      </c>
      <c r="K36" s="15"/>
      <c r="L36" s="15"/>
      <c r="P36" s="10"/>
      <c r="Q36" s="10"/>
    </row>
    <row r="37" spans="1:17" s="25" customFormat="1" ht="15.75" thickBot="1" x14ac:dyDescent="0.3">
      <c r="B37" s="95" t="s">
        <v>881</v>
      </c>
      <c r="C37" s="278">
        <v>68093</v>
      </c>
      <c r="D37" s="145">
        <v>106831</v>
      </c>
      <c r="E37" s="145">
        <v>286</v>
      </c>
      <c r="F37" s="145">
        <v>17626</v>
      </c>
      <c r="G37" s="145">
        <v>120272</v>
      </c>
      <c r="H37" s="145">
        <v>23674</v>
      </c>
      <c r="I37" s="306">
        <v>8233</v>
      </c>
      <c r="J37" s="307">
        <v>342124</v>
      </c>
      <c r="K37" s="15"/>
      <c r="L37" s="15"/>
      <c r="P37" s="10"/>
      <c r="Q37" s="10"/>
    </row>
    <row r="38" spans="1:17" s="25" customFormat="1" ht="15.75" thickBot="1" x14ac:dyDescent="0.3">
      <c r="B38" s="95" t="s">
        <v>919</v>
      </c>
      <c r="C38" s="236">
        <v>67777</v>
      </c>
      <c r="D38" s="101">
        <v>107596</v>
      </c>
      <c r="E38" s="342" t="s">
        <v>920</v>
      </c>
      <c r="F38" s="101">
        <v>18741</v>
      </c>
      <c r="G38" s="101">
        <v>119162.66756220067</v>
      </c>
      <c r="H38" s="101">
        <v>25499</v>
      </c>
      <c r="I38" s="237">
        <v>8468</v>
      </c>
      <c r="J38" s="239">
        <v>341556</v>
      </c>
      <c r="K38" s="15"/>
      <c r="L38" s="15"/>
      <c r="P38" s="10"/>
      <c r="Q38" s="10"/>
    </row>
    <row r="39" spans="1:17" s="25" customFormat="1" ht="15.75" thickBot="1" x14ac:dyDescent="0.3">
      <c r="B39" s="95" t="s">
        <v>949</v>
      </c>
      <c r="C39" s="236">
        <v>67839</v>
      </c>
      <c r="D39" s="101">
        <v>107451</v>
      </c>
      <c r="E39" s="342">
        <v>1134</v>
      </c>
      <c r="F39" s="101">
        <v>19443</v>
      </c>
      <c r="G39" s="101">
        <v>120827</v>
      </c>
      <c r="H39" s="101">
        <v>25052</v>
      </c>
      <c r="I39" s="237">
        <v>8748</v>
      </c>
      <c r="J39" s="239">
        <v>342639</v>
      </c>
      <c r="K39" s="15"/>
      <c r="L39" s="15"/>
      <c r="P39" s="10"/>
      <c r="Q39" s="10"/>
    </row>
    <row r="40" spans="1:17" s="25" customFormat="1" ht="15.75" thickBot="1" x14ac:dyDescent="0.3">
      <c r="B40" s="95" t="s">
        <v>950</v>
      </c>
      <c r="C40" s="236">
        <v>67529</v>
      </c>
      <c r="D40" s="101">
        <v>107750</v>
      </c>
      <c r="E40" s="342">
        <v>1152</v>
      </c>
      <c r="F40" s="101">
        <v>19774</v>
      </c>
      <c r="G40" s="101">
        <v>123343</v>
      </c>
      <c r="H40" s="101">
        <v>24955</v>
      </c>
      <c r="I40" s="237">
        <v>8963</v>
      </c>
      <c r="J40" s="239">
        <v>344503</v>
      </c>
      <c r="K40" s="15"/>
      <c r="L40" s="15"/>
      <c r="P40" s="10"/>
      <c r="Q40" s="10"/>
    </row>
    <row r="41" spans="1:17" s="25" customFormat="1" ht="15.75" thickBot="1" x14ac:dyDescent="0.3">
      <c r="B41" s="95" t="s">
        <v>951</v>
      </c>
      <c r="C41" s="278">
        <v>67481</v>
      </c>
      <c r="D41" s="145">
        <v>106818</v>
      </c>
      <c r="E41" s="145">
        <v>1185</v>
      </c>
      <c r="F41" s="145">
        <v>21403</v>
      </c>
      <c r="G41" s="145">
        <v>127382</v>
      </c>
      <c r="H41" s="145">
        <v>23233</v>
      </c>
      <c r="I41" s="306"/>
      <c r="J41" s="307">
        <v>347502</v>
      </c>
      <c r="K41" s="15"/>
      <c r="L41" s="15"/>
      <c r="P41" s="10"/>
      <c r="Q41" s="10"/>
    </row>
    <row r="42" spans="1:17" s="25" customFormat="1" ht="15.75" thickBot="1" x14ac:dyDescent="0.3">
      <c r="B42" s="95" t="s">
        <v>952</v>
      </c>
      <c r="C42" s="278">
        <v>61853</v>
      </c>
      <c r="D42" s="145">
        <v>104461</v>
      </c>
      <c r="E42" s="145">
        <v>1223</v>
      </c>
      <c r="F42" s="145">
        <v>17382</v>
      </c>
      <c r="G42" s="145">
        <v>132679</v>
      </c>
      <c r="H42" s="145">
        <v>20778</v>
      </c>
      <c r="I42" s="306"/>
      <c r="J42" s="307">
        <v>338376</v>
      </c>
      <c r="K42" s="15"/>
      <c r="L42" s="15"/>
      <c r="P42" s="10"/>
      <c r="Q42" s="10"/>
    </row>
    <row r="43" spans="1:17" s="25" customFormat="1" ht="15.75" thickBot="1" x14ac:dyDescent="0.3">
      <c r="B43" s="95" t="s">
        <v>969</v>
      </c>
      <c r="C43" s="278">
        <v>63952</v>
      </c>
      <c r="D43" s="145">
        <v>104220</v>
      </c>
      <c r="E43" s="145">
        <v>1285</v>
      </c>
      <c r="F43" s="145">
        <v>18601</v>
      </c>
      <c r="G43" s="145">
        <v>136134</v>
      </c>
      <c r="H43" s="145">
        <v>21483</v>
      </c>
      <c r="I43" s="306"/>
      <c r="J43" s="307">
        <v>345675</v>
      </c>
      <c r="K43" s="15"/>
      <c r="L43" s="15"/>
      <c r="P43" s="10"/>
      <c r="Q43" s="10"/>
    </row>
    <row r="44" spans="1:17" s="25" customFormat="1" ht="15.75" thickBot="1" x14ac:dyDescent="0.3">
      <c r="B44" s="95" t="s">
        <v>983</v>
      </c>
      <c r="C44" s="236">
        <v>63313</v>
      </c>
      <c r="D44" s="101">
        <v>103985</v>
      </c>
      <c r="E44" s="101">
        <v>1335</v>
      </c>
      <c r="F44" s="101">
        <v>20156</v>
      </c>
      <c r="G44" s="101">
        <v>138405</v>
      </c>
      <c r="H44" s="101">
        <v>20884</v>
      </c>
      <c r="I44" s="237"/>
      <c r="J44" s="239">
        <v>348078</v>
      </c>
      <c r="K44" s="15"/>
      <c r="L44" s="15"/>
      <c r="P44" s="10"/>
      <c r="Q44" s="10"/>
    </row>
    <row r="45" spans="1:17" s="25" customFormat="1" ht="15" x14ac:dyDescent="0.25">
      <c r="B45" s="131"/>
      <c r="C45" s="243"/>
      <c r="D45" s="243"/>
      <c r="E45" s="243"/>
      <c r="F45" s="243"/>
      <c r="G45" s="243"/>
      <c r="H45" s="243"/>
      <c r="I45" s="243"/>
      <c r="J45" s="243"/>
    </row>
    <row r="46" spans="1:17" ht="13.5" thickBot="1" x14ac:dyDescent="0.25"/>
    <row r="47" spans="1:17" ht="30.75" thickBot="1" x14ac:dyDescent="0.3">
      <c r="A47" s="117" t="s">
        <v>791</v>
      </c>
    </row>
    <row r="48" spans="1:17" ht="15" x14ac:dyDescent="0.25">
      <c r="A48" s="108" t="s">
        <v>790</v>
      </c>
    </row>
    <row r="49" spans="1:11" ht="30.75" thickBot="1" x14ac:dyDescent="0.3">
      <c r="A49" s="96" t="s">
        <v>371</v>
      </c>
    </row>
    <row r="50" spans="1:11" ht="13.5" thickBot="1" x14ac:dyDescent="0.25">
      <c r="C50" s="388" t="s">
        <v>374</v>
      </c>
      <c r="D50" s="377"/>
      <c r="E50" s="377"/>
      <c r="F50" s="377"/>
      <c r="G50" s="377"/>
      <c r="H50" s="375"/>
    </row>
    <row r="51" spans="1:11" ht="26.25" thickBot="1" x14ac:dyDescent="0.25">
      <c r="B51" s="119"/>
      <c r="C51" s="240" t="s">
        <v>375</v>
      </c>
      <c r="D51" s="240" t="s">
        <v>376</v>
      </c>
      <c r="E51" s="240" t="s">
        <v>377</v>
      </c>
      <c r="F51" s="240" t="s">
        <v>378</v>
      </c>
      <c r="G51" s="240" t="s">
        <v>379</v>
      </c>
      <c r="H51" s="240" t="s">
        <v>380</v>
      </c>
      <c r="I51" s="241" t="s">
        <v>186</v>
      </c>
    </row>
    <row r="52" spans="1:11" s="3" customFormat="1" ht="15.75" thickBot="1" x14ac:dyDescent="0.3">
      <c r="A52" s="22"/>
      <c r="B52" s="95" t="s">
        <v>382</v>
      </c>
      <c r="C52" s="235">
        <v>428</v>
      </c>
      <c r="D52" s="100">
        <v>417</v>
      </c>
      <c r="E52" s="100">
        <v>9</v>
      </c>
      <c r="F52" s="100">
        <v>98</v>
      </c>
      <c r="G52" s="100">
        <v>857</v>
      </c>
      <c r="H52" s="168">
        <v>23</v>
      </c>
      <c r="I52" s="242">
        <v>1832</v>
      </c>
      <c r="J52" s="15"/>
      <c r="K52" s="15"/>
    </row>
    <row r="53" spans="1:11" ht="15.75" thickBot="1" x14ac:dyDescent="0.3">
      <c r="B53" s="95" t="s">
        <v>383</v>
      </c>
      <c r="C53" s="235">
        <v>432</v>
      </c>
      <c r="D53" s="100">
        <v>412</v>
      </c>
      <c r="E53" s="100">
        <v>8</v>
      </c>
      <c r="F53" s="100">
        <v>99</v>
      </c>
      <c r="G53" s="100">
        <v>847</v>
      </c>
      <c r="H53" s="168">
        <v>23</v>
      </c>
      <c r="I53" s="242">
        <v>1821</v>
      </c>
      <c r="J53" s="15"/>
      <c r="K53" s="15"/>
    </row>
    <row r="54" spans="1:11" ht="15.75" thickBot="1" x14ac:dyDescent="0.3">
      <c r="B54" s="95" t="s">
        <v>384</v>
      </c>
      <c r="C54" s="235">
        <v>439</v>
      </c>
      <c r="D54" s="100">
        <v>414</v>
      </c>
      <c r="E54" s="100">
        <v>8</v>
      </c>
      <c r="F54" s="100">
        <v>99</v>
      </c>
      <c r="G54" s="100">
        <v>847</v>
      </c>
      <c r="H54" s="168">
        <v>23</v>
      </c>
      <c r="I54" s="242">
        <v>1830</v>
      </c>
      <c r="J54" s="15"/>
      <c r="K54" s="15"/>
    </row>
    <row r="55" spans="1:11" ht="15.75" thickBot="1" x14ac:dyDescent="0.3">
      <c r="B55" s="95" t="s">
        <v>385</v>
      </c>
      <c r="C55" s="235">
        <v>463</v>
      </c>
      <c r="D55" s="100">
        <v>414</v>
      </c>
      <c r="E55" s="100">
        <v>7</v>
      </c>
      <c r="F55" s="100">
        <v>99</v>
      </c>
      <c r="G55" s="100">
        <v>843</v>
      </c>
      <c r="H55" s="168">
        <v>24</v>
      </c>
      <c r="I55" s="242">
        <v>1850</v>
      </c>
      <c r="J55" s="15"/>
      <c r="K55" s="15"/>
    </row>
    <row r="56" spans="1:11" ht="15.75" thickBot="1" x14ac:dyDescent="0.3">
      <c r="B56" s="95" t="s">
        <v>386</v>
      </c>
      <c r="C56" s="235">
        <v>498</v>
      </c>
      <c r="D56" s="100">
        <v>424</v>
      </c>
      <c r="E56" s="100">
        <v>6</v>
      </c>
      <c r="F56" s="100">
        <v>97</v>
      </c>
      <c r="G56" s="100">
        <v>847</v>
      </c>
      <c r="H56" s="168">
        <v>25</v>
      </c>
      <c r="I56" s="242">
        <v>1897</v>
      </c>
      <c r="J56" s="15"/>
      <c r="K56" s="15"/>
    </row>
    <row r="57" spans="1:11" ht="15.75" thickBot="1" x14ac:dyDescent="0.3">
      <c r="B57" s="95" t="s">
        <v>387</v>
      </c>
      <c r="C57" s="235">
        <v>645</v>
      </c>
      <c r="D57" s="100">
        <v>423</v>
      </c>
      <c r="E57" s="100">
        <v>6</v>
      </c>
      <c r="F57" s="100">
        <v>96</v>
      </c>
      <c r="G57" s="100">
        <v>870</v>
      </c>
      <c r="H57" s="168">
        <v>28</v>
      </c>
      <c r="I57" s="242">
        <v>2068</v>
      </c>
      <c r="J57" s="15"/>
      <c r="K57" s="15"/>
    </row>
    <row r="58" spans="1:11" ht="15.75" thickBot="1" x14ac:dyDescent="0.3">
      <c r="B58" s="95" t="s">
        <v>94</v>
      </c>
      <c r="C58" s="235">
        <v>705</v>
      </c>
      <c r="D58" s="100">
        <v>425</v>
      </c>
      <c r="E58" s="100">
        <v>5</v>
      </c>
      <c r="F58" s="100">
        <v>97</v>
      </c>
      <c r="G58" s="100">
        <v>658</v>
      </c>
      <c r="H58" s="168">
        <v>28</v>
      </c>
      <c r="I58" s="242">
        <v>1918</v>
      </c>
      <c r="J58" s="15"/>
      <c r="K58" s="15"/>
    </row>
    <row r="59" spans="1:11" ht="15.75" thickBot="1" x14ac:dyDescent="0.3">
      <c r="B59" s="95" t="s">
        <v>451</v>
      </c>
      <c r="C59" s="235">
        <v>734</v>
      </c>
      <c r="D59" s="100">
        <v>425</v>
      </c>
      <c r="E59" s="100">
        <v>5</v>
      </c>
      <c r="F59" s="100">
        <v>96</v>
      </c>
      <c r="G59" s="100">
        <v>673</v>
      </c>
      <c r="H59" s="168">
        <v>27</v>
      </c>
      <c r="I59" s="242">
        <v>1960</v>
      </c>
      <c r="J59" s="15"/>
      <c r="K59" s="15"/>
    </row>
    <row r="60" spans="1:11" ht="15.75" thickBot="1" x14ac:dyDescent="0.3">
      <c r="B60" s="95" t="s">
        <v>85</v>
      </c>
      <c r="C60" s="235">
        <v>765</v>
      </c>
      <c r="D60" s="100">
        <v>427</v>
      </c>
      <c r="E60" s="100">
        <v>5</v>
      </c>
      <c r="F60" s="100">
        <v>97</v>
      </c>
      <c r="G60" s="100">
        <v>679</v>
      </c>
      <c r="H60" s="168">
        <v>39</v>
      </c>
      <c r="I60" s="242">
        <v>2012</v>
      </c>
      <c r="J60" s="15"/>
      <c r="K60" s="15"/>
    </row>
    <row r="61" spans="1:11" ht="15.75" thickBot="1" x14ac:dyDescent="0.3">
      <c r="B61" s="95" t="s">
        <v>476</v>
      </c>
      <c r="C61" s="235">
        <v>776</v>
      </c>
      <c r="D61" s="100">
        <v>430</v>
      </c>
      <c r="E61" s="100">
        <v>4</v>
      </c>
      <c r="F61" s="100">
        <v>97</v>
      </c>
      <c r="G61" s="100">
        <v>654</v>
      </c>
      <c r="H61" s="168">
        <v>44</v>
      </c>
      <c r="I61" s="242">
        <v>2005</v>
      </c>
      <c r="J61" s="15"/>
      <c r="K61" s="15"/>
    </row>
    <row r="62" spans="1:11" ht="15.75" thickBot="1" x14ac:dyDescent="0.3">
      <c r="B62" s="95" t="s">
        <v>77</v>
      </c>
      <c r="C62" s="235">
        <v>785</v>
      </c>
      <c r="D62" s="100">
        <v>434</v>
      </c>
      <c r="E62" s="100">
        <v>4</v>
      </c>
      <c r="F62" s="100">
        <v>98</v>
      </c>
      <c r="G62" s="100">
        <v>634</v>
      </c>
      <c r="H62" s="168">
        <v>48</v>
      </c>
      <c r="I62" s="242">
        <v>2003</v>
      </c>
      <c r="J62" s="15"/>
      <c r="K62" s="15"/>
    </row>
    <row r="63" spans="1:11" ht="15.75" thickBot="1" x14ac:dyDescent="0.3">
      <c r="B63" s="95" t="s">
        <v>872</v>
      </c>
      <c r="C63" s="235">
        <v>786</v>
      </c>
      <c r="D63" s="100">
        <v>435</v>
      </c>
      <c r="E63" s="100">
        <v>4</v>
      </c>
      <c r="F63" s="100">
        <v>99</v>
      </c>
      <c r="G63" s="100">
        <v>703</v>
      </c>
      <c r="H63" s="168">
        <v>47</v>
      </c>
      <c r="I63" s="242">
        <v>2074</v>
      </c>
      <c r="J63" s="15"/>
      <c r="K63" s="15"/>
    </row>
    <row r="64" spans="1:11" ht="15.75" thickBot="1" x14ac:dyDescent="0.3">
      <c r="B64" s="95" t="s">
        <v>881</v>
      </c>
      <c r="C64" s="278">
        <v>801</v>
      </c>
      <c r="D64" s="145">
        <v>432</v>
      </c>
      <c r="E64" s="145">
        <v>4</v>
      </c>
      <c r="F64" s="145">
        <v>99</v>
      </c>
      <c r="G64" s="145">
        <v>634</v>
      </c>
      <c r="H64" s="306">
        <v>47</v>
      </c>
      <c r="I64" s="310">
        <v>2017</v>
      </c>
      <c r="J64" s="15"/>
      <c r="K64" s="15"/>
    </row>
    <row r="65" spans="1:28" ht="15.75" thickBot="1" x14ac:dyDescent="0.3">
      <c r="B65" s="95" t="s">
        <v>919</v>
      </c>
      <c r="C65" s="235">
        <v>799</v>
      </c>
      <c r="D65" s="100">
        <v>432</v>
      </c>
      <c r="E65" s="100">
        <v>4</v>
      </c>
      <c r="F65" s="100">
        <v>98</v>
      </c>
      <c r="G65" s="100">
        <v>687</v>
      </c>
      <c r="H65" s="168">
        <v>47</v>
      </c>
      <c r="I65" s="242">
        <v>2067</v>
      </c>
      <c r="J65" s="15"/>
      <c r="K65" s="15"/>
    </row>
    <row r="66" spans="1:28" ht="15.75" thickBot="1" x14ac:dyDescent="0.3">
      <c r="B66" s="95" t="s">
        <v>928</v>
      </c>
      <c r="C66" s="278">
        <v>831</v>
      </c>
      <c r="D66" s="145">
        <v>432</v>
      </c>
      <c r="E66" s="145">
        <v>3</v>
      </c>
      <c r="F66" s="145">
        <v>98</v>
      </c>
      <c r="G66" s="145">
        <v>640</v>
      </c>
      <c r="H66" s="306">
        <v>53</v>
      </c>
      <c r="I66" s="310">
        <v>2057</v>
      </c>
      <c r="J66" s="15"/>
      <c r="K66" s="15"/>
    </row>
    <row r="67" spans="1:28" ht="15.75" thickBot="1" x14ac:dyDescent="0.3">
      <c r="B67" s="95" t="s">
        <v>935</v>
      </c>
      <c r="C67" s="278">
        <v>860</v>
      </c>
      <c r="D67" s="145">
        <v>453</v>
      </c>
      <c r="E67" s="145">
        <v>4</v>
      </c>
      <c r="F67" s="145">
        <v>97</v>
      </c>
      <c r="G67" s="145">
        <v>680</v>
      </c>
      <c r="H67" s="306">
        <v>50</v>
      </c>
      <c r="I67" s="310">
        <v>2144</v>
      </c>
      <c r="J67" s="15"/>
      <c r="K67" s="15"/>
    </row>
    <row r="68" spans="1:28" ht="15.75" thickBot="1" x14ac:dyDescent="0.3">
      <c r="B68" s="95" t="s">
        <v>941</v>
      </c>
      <c r="C68" s="278">
        <v>842</v>
      </c>
      <c r="D68" s="145">
        <v>429</v>
      </c>
      <c r="E68" s="145"/>
      <c r="F68" s="145"/>
      <c r="G68" s="145">
        <v>661</v>
      </c>
      <c r="H68" s="306"/>
      <c r="I68" s="310">
        <v>2089</v>
      </c>
      <c r="J68" s="15"/>
      <c r="K68" s="15"/>
    </row>
    <row r="69" spans="1:28" ht="15.75" thickBot="1" x14ac:dyDescent="0.3">
      <c r="B69" s="95" t="s">
        <v>946</v>
      </c>
      <c r="C69" s="278">
        <v>842</v>
      </c>
      <c r="D69" s="145">
        <v>428</v>
      </c>
      <c r="E69" s="145"/>
      <c r="F69" s="145"/>
      <c r="G69" s="145">
        <v>667</v>
      </c>
      <c r="H69" s="306"/>
      <c r="I69" s="310">
        <v>2097</v>
      </c>
      <c r="J69" s="15"/>
      <c r="K69" s="15"/>
    </row>
    <row r="70" spans="1:28" ht="15.75" thickBot="1" x14ac:dyDescent="0.3">
      <c r="B70" s="95" t="s">
        <v>966</v>
      </c>
      <c r="C70" s="236">
        <v>854</v>
      </c>
      <c r="D70" s="101">
        <v>428</v>
      </c>
      <c r="E70" s="101"/>
      <c r="F70" s="101"/>
      <c r="G70" s="101">
        <v>688</v>
      </c>
      <c r="H70" s="237"/>
      <c r="I70" s="239">
        <v>2139</v>
      </c>
      <c r="J70" s="15"/>
      <c r="K70" s="15"/>
    </row>
    <row r="72" spans="1:28" ht="13.5" thickBot="1" x14ac:dyDescent="0.25"/>
    <row r="73" spans="1:28" ht="30.75" thickBot="1" x14ac:dyDescent="0.3">
      <c r="A73" s="117" t="s">
        <v>793</v>
      </c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spans="1:28" ht="15" x14ac:dyDescent="0.25">
      <c r="A74" s="251" t="s">
        <v>895</v>
      </c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spans="1:28" ht="15.75" thickBot="1" x14ac:dyDescent="0.3">
      <c r="A75" s="96" t="s">
        <v>389</v>
      </c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spans="1:28" ht="51.75" thickBot="1" x14ac:dyDescent="0.25">
      <c r="B76" s="3"/>
      <c r="C76" s="240" t="s">
        <v>896</v>
      </c>
      <c r="D76" s="240" t="s">
        <v>897</v>
      </c>
      <c r="E76" s="240" t="s">
        <v>898</v>
      </c>
      <c r="F76" s="240" t="s">
        <v>899</v>
      </c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spans="1:28" s="3" customFormat="1" ht="15.75" thickBot="1" x14ac:dyDescent="0.3">
      <c r="A77" s="22"/>
      <c r="B77" s="225" t="s">
        <v>60</v>
      </c>
      <c r="C77" s="235">
        <v>8702</v>
      </c>
      <c r="D77" s="235">
        <v>1851</v>
      </c>
      <c r="E77" s="100">
        <v>147</v>
      </c>
      <c r="F77" s="100">
        <v>25104</v>
      </c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spans="1:28" ht="15.75" thickBot="1" x14ac:dyDescent="0.3">
      <c r="B78" s="225" t="s">
        <v>203</v>
      </c>
      <c r="C78" s="235">
        <v>15063</v>
      </c>
      <c r="D78" s="235">
        <v>1911</v>
      </c>
      <c r="E78" s="100">
        <v>151</v>
      </c>
      <c r="F78" s="100">
        <v>19640</v>
      </c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spans="1:28" ht="15.75" thickBot="1" x14ac:dyDescent="0.3">
      <c r="B79" s="225" t="s">
        <v>475</v>
      </c>
      <c r="C79" s="235">
        <v>21354</v>
      </c>
      <c r="D79" s="235">
        <v>1772</v>
      </c>
      <c r="E79" s="100">
        <v>115</v>
      </c>
      <c r="F79" s="100">
        <v>13299</v>
      </c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spans="1:28" ht="15.75" thickBot="1" x14ac:dyDescent="0.3">
      <c r="B80" s="225" t="s">
        <v>477</v>
      </c>
      <c r="C80" s="235">
        <v>26531</v>
      </c>
      <c r="D80" s="235">
        <v>1774</v>
      </c>
      <c r="E80" s="100">
        <v>410</v>
      </c>
      <c r="F80" s="100">
        <v>8434</v>
      </c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spans="2:28" ht="15.75" thickBot="1" x14ac:dyDescent="0.3">
      <c r="B81" s="225" t="s">
        <v>403</v>
      </c>
      <c r="C81" s="235">
        <v>29338</v>
      </c>
      <c r="D81" s="235">
        <v>2171</v>
      </c>
      <c r="E81" s="100">
        <v>781</v>
      </c>
      <c r="F81" s="100">
        <v>4260</v>
      </c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spans="2:28" ht="15.75" thickBot="1" x14ac:dyDescent="0.3">
      <c r="B82" s="225" t="s">
        <v>876</v>
      </c>
      <c r="C82" s="235">
        <v>30241</v>
      </c>
      <c r="D82" s="235">
        <v>2580</v>
      </c>
      <c r="E82" s="100">
        <v>1128</v>
      </c>
      <c r="F82" s="100">
        <v>2156</v>
      </c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spans="2:28" ht="15.75" thickBot="1" x14ac:dyDescent="0.3">
      <c r="B83" s="225" t="s">
        <v>894</v>
      </c>
      <c r="C83" s="235">
        <v>30796</v>
      </c>
      <c r="D83" s="235">
        <v>2652</v>
      </c>
      <c r="E83" s="100">
        <v>1429</v>
      </c>
      <c r="F83" s="100">
        <v>675</v>
      </c>
      <c r="G83" s="24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spans="2:28" ht="15.75" thickBot="1" x14ac:dyDescent="0.3">
      <c r="B84" s="225" t="s">
        <v>928</v>
      </c>
      <c r="C84" s="235">
        <v>31109</v>
      </c>
      <c r="D84" s="235">
        <v>2673</v>
      </c>
      <c r="E84" s="100">
        <v>1598</v>
      </c>
      <c r="F84" s="100">
        <v>393</v>
      </c>
      <c r="G84" s="24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  <row r="85" spans="2:28" ht="15.75" thickBot="1" x14ac:dyDescent="0.3">
      <c r="B85" s="225" t="s">
        <v>935</v>
      </c>
      <c r="C85" s="235">
        <v>31001</v>
      </c>
      <c r="D85" s="235">
        <v>3124</v>
      </c>
      <c r="E85" s="100">
        <v>1767</v>
      </c>
      <c r="F85" s="100"/>
      <c r="G85" s="24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</row>
    <row r="86" spans="2:28" ht="15.75" thickBot="1" x14ac:dyDescent="0.3">
      <c r="B86" s="225" t="s">
        <v>941</v>
      </c>
      <c r="C86" s="235">
        <v>30544</v>
      </c>
      <c r="D86" s="235">
        <v>3257</v>
      </c>
      <c r="E86" s="100">
        <v>1900</v>
      </c>
      <c r="F86" s="100"/>
      <c r="G86" s="24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</row>
    <row r="87" spans="2:28" ht="15.75" thickBot="1" x14ac:dyDescent="0.3">
      <c r="B87" s="225" t="s">
        <v>946</v>
      </c>
      <c r="C87" s="235">
        <v>30313</v>
      </c>
      <c r="D87" s="235">
        <v>3279</v>
      </c>
      <c r="E87" s="100">
        <v>2040</v>
      </c>
      <c r="F87" s="100"/>
      <c r="G87" s="24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</row>
    <row r="88" spans="2:28" ht="15.75" thickBot="1" x14ac:dyDescent="0.3">
      <c r="B88" s="225" t="s">
        <v>966</v>
      </c>
      <c r="C88" s="235">
        <v>29923</v>
      </c>
      <c r="D88" s="235">
        <v>3481</v>
      </c>
      <c r="E88" s="100">
        <v>2164</v>
      </c>
      <c r="F88" s="100"/>
      <c r="G88" s="24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</row>
    <row r="89" spans="2:28" ht="15" x14ac:dyDescent="0.25">
      <c r="B89" s="225" t="s">
        <v>973</v>
      </c>
      <c r="C89" s="235">
        <v>29563</v>
      </c>
      <c r="D89" s="235">
        <v>3487</v>
      </c>
      <c r="E89" s="100">
        <v>2192</v>
      </c>
      <c r="F89" s="100"/>
      <c r="G89" s="24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</row>
    <row r="90" spans="2:28" x14ac:dyDescent="0.2"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</row>
    <row r="91" spans="2:28" ht="15" x14ac:dyDescent="0.25">
      <c r="B91" s="357" t="s">
        <v>975</v>
      </c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</row>
    <row r="92" spans="2:28" x14ac:dyDescent="0.2"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</row>
    <row r="93" spans="2:28" x14ac:dyDescent="0.2">
      <c r="B93" t="s">
        <v>392</v>
      </c>
    </row>
    <row r="94" spans="2:28" ht="13.5" thickBot="1" x14ac:dyDescent="0.25"/>
    <row r="95" spans="2:28" ht="26.25" thickBot="1" x14ac:dyDescent="0.25">
      <c r="B95" s="3"/>
      <c r="C95" s="240" t="s">
        <v>900</v>
      </c>
      <c r="D95" s="240" t="s">
        <v>901</v>
      </c>
      <c r="E95" s="240" t="s">
        <v>902</v>
      </c>
      <c r="F95" s="240" t="s">
        <v>903</v>
      </c>
      <c r="G95" s="240" t="s">
        <v>904</v>
      </c>
      <c r="H95" s="240" t="s">
        <v>186</v>
      </c>
    </row>
    <row r="96" spans="2:28" ht="15.75" thickBot="1" x14ac:dyDescent="0.3">
      <c r="B96" s="225" t="s">
        <v>60</v>
      </c>
      <c r="C96" s="235">
        <v>3089</v>
      </c>
      <c r="D96" s="100">
        <v>1813</v>
      </c>
      <c r="E96" s="100">
        <v>3117</v>
      </c>
      <c r="F96" s="100">
        <v>7701</v>
      </c>
      <c r="G96" s="100">
        <v>20084</v>
      </c>
      <c r="H96" s="168">
        <v>35804</v>
      </c>
    </row>
    <row r="97" spans="1:9" s="3" customFormat="1" ht="15.75" thickBot="1" x14ac:dyDescent="0.3">
      <c r="A97" s="22"/>
      <c r="B97" s="225" t="s">
        <v>203</v>
      </c>
      <c r="C97" s="278">
        <v>3368</v>
      </c>
      <c r="D97" s="145">
        <v>1987</v>
      </c>
      <c r="E97" s="145">
        <v>3462</v>
      </c>
      <c r="F97" s="145">
        <v>7833</v>
      </c>
      <c r="G97" s="145">
        <v>20114</v>
      </c>
      <c r="H97" s="168">
        <v>36764</v>
      </c>
    </row>
    <row r="98" spans="1:9" s="3" customFormat="1" ht="15.75" thickBot="1" x14ac:dyDescent="0.3">
      <c r="A98" s="22"/>
      <c r="B98" s="225" t="s">
        <v>475</v>
      </c>
      <c r="C98" s="278">
        <v>3920</v>
      </c>
      <c r="D98" s="145">
        <v>2080</v>
      </c>
      <c r="E98" s="145">
        <v>3737</v>
      </c>
      <c r="F98" s="145">
        <v>7618</v>
      </c>
      <c r="G98" s="145">
        <v>19185</v>
      </c>
      <c r="H98" s="168">
        <v>36540</v>
      </c>
    </row>
    <row r="99" spans="1:9" ht="15.75" thickBot="1" x14ac:dyDescent="0.3">
      <c r="B99" s="225" t="s">
        <v>477</v>
      </c>
      <c r="C99" s="278">
        <v>4359</v>
      </c>
      <c r="D99" s="145">
        <v>2227</v>
      </c>
      <c r="E99" s="145">
        <v>3890</v>
      </c>
      <c r="F99" s="145">
        <v>7746</v>
      </c>
      <c r="G99" s="145">
        <v>18925</v>
      </c>
      <c r="H99" s="168">
        <v>37147</v>
      </c>
    </row>
    <row r="100" spans="1:9" ht="15.75" thickBot="1" x14ac:dyDescent="0.3">
      <c r="B100" s="225" t="s">
        <v>403</v>
      </c>
      <c r="C100" s="278">
        <v>4488</v>
      </c>
      <c r="D100" s="145">
        <v>2362</v>
      </c>
      <c r="E100" s="145">
        <v>4041</v>
      </c>
      <c r="F100" s="145">
        <v>7749</v>
      </c>
      <c r="G100" s="145">
        <v>17907</v>
      </c>
      <c r="H100" s="168">
        <v>36547</v>
      </c>
    </row>
    <row r="101" spans="1:9" ht="15.75" thickBot="1" x14ac:dyDescent="0.3">
      <c r="B101" s="225" t="s">
        <v>876</v>
      </c>
      <c r="C101" s="278">
        <v>4536</v>
      </c>
      <c r="D101" s="145">
        <v>2423</v>
      </c>
      <c r="E101" s="145">
        <v>4049</v>
      </c>
      <c r="F101" s="145">
        <v>8043</v>
      </c>
      <c r="G101" s="145">
        <v>17048</v>
      </c>
      <c r="H101" s="168">
        <v>36099</v>
      </c>
    </row>
    <row r="102" spans="1:9" ht="15.75" thickBot="1" x14ac:dyDescent="0.3">
      <c r="B102" s="225" t="s">
        <v>894</v>
      </c>
      <c r="C102" s="278">
        <v>4530</v>
      </c>
      <c r="D102" s="145">
        <v>2466</v>
      </c>
      <c r="E102" s="145">
        <v>4079</v>
      </c>
      <c r="F102" s="145">
        <v>7695</v>
      </c>
      <c r="G102" s="145">
        <v>16775</v>
      </c>
      <c r="H102" s="168">
        <v>35545</v>
      </c>
    </row>
    <row r="103" spans="1:9" ht="15.75" thickBot="1" x14ac:dyDescent="0.3">
      <c r="B103" s="225" t="s">
        <v>928</v>
      </c>
      <c r="C103" s="278">
        <v>4576</v>
      </c>
      <c r="D103" s="145">
        <v>2447</v>
      </c>
      <c r="E103" s="145">
        <v>4066</v>
      </c>
      <c r="F103" s="145">
        <v>7915</v>
      </c>
      <c r="G103" s="145">
        <v>16765</v>
      </c>
      <c r="H103" s="168">
        <v>35769</v>
      </c>
    </row>
    <row r="104" spans="1:9" ht="15.75" thickBot="1" x14ac:dyDescent="0.3">
      <c r="B104" s="225" t="s">
        <v>935</v>
      </c>
      <c r="C104" s="278">
        <v>4605</v>
      </c>
      <c r="D104" s="145">
        <v>2483</v>
      </c>
      <c r="E104" s="145">
        <v>4210</v>
      </c>
      <c r="F104" s="145">
        <v>7685</v>
      </c>
      <c r="G104" s="145">
        <v>16909</v>
      </c>
      <c r="H104" s="168">
        <v>35892</v>
      </c>
    </row>
    <row r="105" spans="1:9" ht="15.75" thickBot="1" x14ac:dyDescent="0.3">
      <c r="B105" s="225" t="s">
        <v>941</v>
      </c>
      <c r="C105" s="278">
        <v>4639</v>
      </c>
      <c r="D105" s="145">
        <v>2509</v>
      </c>
      <c r="E105" s="145">
        <v>4194</v>
      </c>
      <c r="F105" s="145">
        <v>7702</v>
      </c>
      <c r="G105" s="145">
        <v>16657</v>
      </c>
      <c r="H105" s="168">
        <v>35701</v>
      </c>
    </row>
    <row r="106" spans="1:9" ht="15.75" thickBot="1" x14ac:dyDescent="0.3">
      <c r="B106" s="225" t="s">
        <v>946</v>
      </c>
      <c r="C106" s="278">
        <v>4621</v>
      </c>
      <c r="D106" s="145">
        <v>2479</v>
      </c>
      <c r="E106" s="145">
        <v>4161</v>
      </c>
      <c r="F106" s="145">
        <v>7696</v>
      </c>
      <c r="G106" s="145">
        <v>16675</v>
      </c>
      <c r="H106" s="168">
        <v>35632</v>
      </c>
    </row>
    <row r="107" spans="1:9" ht="15.75" thickBot="1" x14ac:dyDescent="0.3">
      <c r="B107" s="225" t="s">
        <v>966</v>
      </c>
      <c r="C107" s="278">
        <v>4634</v>
      </c>
      <c r="D107" s="145">
        <v>2469</v>
      </c>
      <c r="E107" s="145">
        <v>4234</v>
      </c>
      <c r="F107" s="145">
        <v>7729</v>
      </c>
      <c r="G107" s="145">
        <v>16502</v>
      </c>
      <c r="H107" s="168">
        <v>35568</v>
      </c>
    </row>
    <row r="108" spans="1:9" ht="15.75" thickBot="1" x14ac:dyDescent="0.3">
      <c r="B108" s="225" t="s">
        <v>973</v>
      </c>
      <c r="C108" s="236">
        <v>4622</v>
      </c>
      <c r="D108" s="101">
        <v>2398</v>
      </c>
      <c r="E108" s="101">
        <v>4226</v>
      </c>
      <c r="F108" s="101">
        <v>7829</v>
      </c>
      <c r="G108" s="101">
        <v>16167</v>
      </c>
      <c r="H108" s="168">
        <v>35242</v>
      </c>
    </row>
    <row r="109" spans="1:9" x14ac:dyDescent="0.2">
      <c r="B109" s="339"/>
    </row>
    <row r="111" spans="1:9" x14ac:dyDescent="0.2">
      <c r="B111" s="295" t="s">
        <v>905</v>
      </c>
    </row>
    <row r="112" spans="1:9" ht="13.5" thickBot="1" x14ac:dyDescent="0.25">
      <c r="D112" s="61"/>
      <c r="E112" s="61"/>
      <c r="F112" s="61"/>
      <c r="G112" s="61"/>
      <c r="H112" s="61"/>
      <c r="I112" s="61"/>
    </row>
    <row r="113" spans="1:9" ht="51.75" thickBot="1" x14ac:dyDescent="0.25">
      <c r="B113" s="3"/>
      <c r="C113" s="240" t="s">
        <v>896</v>
      </c>
      <c r="D113" s="240" t="s">
        <v>897</v>
      </c>
      <c r="E113" s="240" t="s">
        <v>898</v>
      </c>
      <c r="F113" s="240" t="s">
        <v>899</v>
      </c>
      <c r="G113" s="61"/>
      <c r="H113" s="61"/>
      <c r="I113" s="61"/>
    </row>
    <row r="114" spans="1:9" ht="15.75" thickBot="1" x14ac:dyDescent="0.3">
      <c r="B114" s="225" t="s">
        <v>60</v>
      </c>
      <c r="C114" s="235">
        <v>448</v>
      </c>
      <c r="D114" s="235">
        <v>168</v>
      </c>
      <c r="E114" s="100">
        <v>6</v>
      </c>
      <c r="F114" s="100">
        <v>1145</v>
      </c>
      <c r="G114" s="61"/>
      <c r="H114" s="61"/>
      <c r="I114" s="61"/>
    </row>
    <row r="115" spans="1:9" ht="15.75" thickBot="1" x14ac:dyDescent="0.3">
      <c r="B115" s="225" t="s">
        <v>203</v>
      </c>
      <c r="C115" s="235">
        <v>723</v>
      </c>
      <c r="D115" s="235">
        <v>185</v>
      </c>
      <c r="E115" s="100">
        <v>7</v>
      </c>
      <c r="F115" s="100">
        <v>937</v>
      </c>
      <c r="G115" s="61"/>
      <c r="H115" s="61"/>
      <c r="I115" s="61"/>
    </row>
    <row r="116" spans="1:9" ht="15.75" thickBot="1" x14ac:dyDescent="0.3">
      <c r="B116" s="225" t="s">
        <v>475</v>
      </c>
      <c r="C116" s="235">
        <v>980</v>
      </c>
      <c r="D116" s="235">
        <v>160</v>
      </c>
      <c r="E116" s="100">
        <v>10</v>
      </c>
      <c r="F116" s="100">
        <v>567</v>
      </c>
      <c r="G116" s="61"/>
      <c r="H116" s="61"/>
      <c r="I116" s="61"/>
    </row>
    <row r="117" spans="1:9" ht="15.75" thickBot="1" x14ac:dyDescent="0.3">
      <c r="B117" s="225" t="s">
        <v>477</v>
      </c>
      <c r="C117" s="235">
        <v>1135</v>
      </c>
      <c r="D117" s="235">
        <v>152</v>
      </c>
      <c r="E117" s="100">
        <v>87</v>
      </c>
      <c r="F117" s="100">
        <v>353</v>
      </c>
      <c r="G117" s="61"/>
      <c r="H117" s="61"/>
      <c r="I117" s="61"/>
    </row>
    <row r="118" spans="1:9" ht="15.75" thickBot="1" x14ac:dyDescent="0.3">
      <c r="B118" s="225" t="s">
        <v>403</v>
      </c>
      <c r="C118" s="235">
        <v>1254</v>
      </c>
      <c r="D118" s="235">
        <v>174</v>
      </c>
      <c r="E118" s="100">
        <v>158</v>
      </c>
      <c r="F118" s="100">
        <v>169</v>
      </c>
      <c r="G118" s="61"/>
      <c r="H118" s="61"/>
      <c r="I118" s="61"/>
    </row>
    <row r="119" spans="1:9" ht="15.75" thickBot="1" x14ac:dyDescent="0.3">
      <c r="B119" s="225" t="s">
        <v>876</v>
      </c>
      <c r="C119" s="235">
        <v>1301</v>
      </c>
      <c r="D119" s="235">
        <v>180</v>
      </c>
      <c r="E119" s="100">
        <v>189</v>
      </c>
      <c r="F119" s="100">
        <v>78</v>
      </c>
      <c r="G119" s="61"/>
      <c r="H119" s="61"/>
      <c r="I119" s="61"/>
    </row>
    <row r="120" spans="1:9" ht="15.75" thickBot="1" x14ac:dyDescent="0.3">
      <c r="B120" s="225" t="s">
        <v>894</v>
      </c>
      <c r="C120" s="235">
        <v>1309</v>
      </c>
      <c r="D120" s="235">
        <v>222</v>
      </c>
      <c r="E120" s="100">
        <v>233</v>
      </c>
      <c r="F120" s="100">
        <v>21</v>
      </c>
      <c r="G120" s="61"/>
      <c r="H120" s="61"/>
      <c r="I120" s="61"/>
    </row>
    <row r="121" spans="1:9" ht="15" x14ac:dyDescent="0.25">
      <c r="B121" s="225" t="s">
        <v>928</v>
      </c>
      <c r="C121" s="235">
        <v>1410</v>
      </c>
      <c r="D121" s="235">
        <v>239</v>
      </c>
      <c r="E121" s="100">
        <v>248</v>
      </c>
      <c r="F121" s="100">
        <v>9</v>
      </c>
      <c r="G121" s="61"/>
      <c r="H121" s="61"/>
      <c r="I121" s="61"/>
    </row>
    <row r="123" spans="1:9" s="3" customFormat="1" ht="13.5" thickBot="1" x14ac:dyDescent="0.25">
      <c r="A123" s="22"/>
      <c r="B123" s="22"/>
      <c r="C123" s="22"/>
      <c r="D123" s="22"/>
      <c r="E123" s="22"/>
      <c r="F123" s="22"/>
    </row>
    <row r="124" spans="1:9" s="18" customFormat="1" ht="48" customHeight="1" thickBot="1" x14ac:dyDescent="0.4">
      <c r="A124" s="117" t="s">
        <v>407</v>
      </c>
      <c r="B124" s="74"/>
      <c r="C124" s="34"/>
      <c r="D124" s="34"/>
      <c r="E124" s="34"/>
      <c r="F124" s="34"/>
      <c r="G124" s="34"/>
    </row>
    <row r="125" spans="1:9" ht="15" x14ac:dyDescent="0.25">
      <c r="A125" s="108" t="s">
        <v>406</v>
      </c>
      <c r="B125" s="35"/>
      <c r="C125" s="24"/>
      <c r="D125" s="24"/>
      <c r="E125" s="24"/>
      <c r="F125" s="24"/>
      <c r="G125" s="24"/>
    </row>
    <row r="126" spans="1:9" ht="30.75" thickBot="1" x14ac:dyDescent="0.3">
      <c r="A126" s="96" t="s">
        <v>219</v>
      </c>
    </row>
    <row r="127" spans="1:9" ht="30.75" thickBot="1" x14ac:dyDescent="0.3">
      <c r="C127" s="169" t="s">
        <v>393</v>
      </c>
      <c r="D127" s="169" t="s">
        <v>394</v>
      </c>
      <c r="E127" s="169" t="s">
        <v>395</v>
      </c>
      <c r="F127" s="169" t="s">
        <v>396</v>
      </c>
      <c r="G127" s="233" t="s">
        <v>397</v>
      </c>
    </row>
    <row r="128" spans="1:9" ht="15.75" thickBot="1" x14ac:dyDescent="0.3">
      <c r="B128" s="225">
        <v>2005</v>
      </c>
      <c r="C128" s="137">
        <v>265788</v>
      </c>
      <c r="D128" s="85">
        <v>5482</v>
      </c>
      <c r="E128" s="85">
        <v>28867</v>
      </c>
      <c r="F128" s="85">
        <v>141066</v>
      </c>
      <c r="G128" s="86">
        <v>44260</v>
      </c>
    </row>
    <row r="129" spans="2:7" ht="15.75" thickBot="1" x14ac:dyDescent="0.3">
      <c r="B129" s="225">
        <v>2006</v>
      </c>
      <c r="C129" s="137">
        <v>272954</v>
      </c>
      <c r="D129" s="85">
        <v>6985</v>
      </c>
      <c r="E129" s="85">
        <v>36548</v>
      </c>
      <c r="F129" s="85">
        <v>170744</v>
      </c>
      <c r="G129" s="86">
        <v>56974</v>
      </c>
    </row>
    <row r="130" spans="2:7" ht="15.75" thickBot="1" x14ac:dyDescent="0.3">
      <c r="B130" s="225">
        <v>2007</v>
      </c>
      <c r="C130" s="137">
        <v>264251</v>
      </c>
      <c r="D130" s="85">
        <v>6369</v>
      </c>
      <c r="E130" s="85">
        <v>40272</v>
      </c>
      <c r="F130" s="85">
        <v>174622</v>
      </c>
      <c r="G130" s="86">
        <v>51367</v>
      </c>
    </row>
    <row r="131" spans="2:7" ht="15.75" thickBot="1" x14ac:dyDescent="0.3">
      <c r="B131" s="225">
        <v>2008</v>
      </c>
      <c r="C131" s="137">
        <v>286363</v>
      </c>
      <c r="D131" s="85">
        <v>6817</v>
      </c>
      <c r="E131" s="85">
        <v>46664</v>
      </c>
      <c r="F131" s="85">
        <v>185791</v>
      </c>
      <c r="G131" s="86">
        <v>55500</v>
      </c>
    </row>
    <row r="132" spans="2:7" ht="15.75" thickBot="1" x14ac:dyDescent="0.3">
      <c r="B132" s="225">
        <v>2009</v>
      </c>
      <c r="C132" s="137">
        <v>369630</v>
      </c>
      <c r="D132" s="85">
        <v>10543</v>
      </c>
      <c r="E132" s="85">
        <v>53355</v>
      </c>
      <c r="F132" s="85">
        <v>271494</v>
      </c>
      <c r="G132" s="86">
        <v>61167</v>
      </c>
    </row>
    <row r="133" spans="2:7" ht="15.75" thickBot="1" x14ac:dyDescent="0.3">
      <c r="B133" s="225">
        <v>2010</v>
      </c>
      <c r="C133" s="137">
        <v>321601</v>
      </c>
      <c r="D133" s="85">
        <v>7112</v>
      </c>
      <c r="E133" s="85">
        <v>61345</v>
      </c>
      <c r="F133" s="85">
        <v>236887</v>
      </c>
      <c r="G133" s="86">
        <v>41803</v>
      </c>
    </row>
    <row r="134" spans="2:7" ht="15.75" thickBot="1" x14ac:dyDescent="0.3">
      <c r="B134" s="225">
        <v>2011</v>
      </c>
      <c r="C134" s="137">
        <v>461971</v>
      </c>
      <c r="D134" s="85">
        <v>7509</v>
      </c>
      <c r="E134" s="85">
        <v>68863</v>
      </c>
      <c r="F134" s="85">
        <v>279076</v>
      </c>
      <c r="G134" s="86">
        <v>61349</v>
      </c>
    </row>
    <row r="135" spans="2:7" ht="15.75" thickBot="1" x14ac:dyDescent="0.3">
      <c r="B135" s="225">
        <v>2012</v>
      </c>
      <c r="C135" s="137">
        <v>554150</v>
      </c>
      <c r="D135" s="85">
        <v>18376</v>
      </c>
      <c r="E135" s="85">
        <v>87239</v>
      </c>
      <c r="F135" s="85">
        <v>302177</v>
      </c>
      <c r="G135" s="86">
        <v>87198</v>
      </c>
    </row>
    <row r="136" spans="2:7" ht="15.75" thickBot="1" x14ac:dyDescent="0.3">
      <c r="B136" s="225">
        <v>2013</v>
      </c>
      <c r="C136" s="137"/>
      <c r="D136" s="85"/>
      <c r="E136" s="85"/>
      <c r="F136" s="85"/>
      <c r="G136" s="86"/>
    </row>
    <row r="137" spans="2:7" ht="15.75" thickBot="1" x14ac:dyDescent="0.3">
      <c r="B137" s="95">
        <v>2014</v>
      </c>
      <c r="C137" s="273">
        <v>524595</v>
      </c>
      <c r="D137" s="144"/>
      <c r="E137" s="144">
        <v>98073</v>
      </c>
      <c r="F137" s="144">
        <v>260020</v>
      </c>
      <c r="G137" s="146">
        <v>100475</v>
      </c>
    </row>
    <row r="138" spans="2:7" ht="15.75" thickBot="1" x14ac:dyDescent="0.3">
      <c r="B138" s="95">
        <v>2015</v>
      </c>
      <c r="C138" s="273">
        <v>534418</v>
      </c>
      <c r="D138" s="144"/>
      <c r="E138" s="144">
        <v>106892</v>
      </c>
      <c r="F138" s="144">
        <v>256402</v>
      </c>
      <c r="G138" s="146">
        <v>95028</v>
      </c>
    </row>
    <row r="139" spans="2:7" ht="16.5" customHeight="1" thickBot="1" x14ac:dyDescent="0.3">
      <c r="B139" s="95">
        <v>2016</v>
      </c>
      <c r="C139" s="273">
        <v>539183</v>
      </c>
      <c r="D139" s="144"/>
      <c r="E139" s="144">
        <v>112817</v>
      </c>
      <c r="F139" s="144">
        <v>248012</v>
      </c>
      <c r="G139" s="146">
        <v>95819</v>
      </c>
    </row>
    <row r="140" spans="2:7" ht="16.5" customHeight="1" thickBot="1" x14ac:dyDescent="0.3">
      <c r="B140" s="95">
        <v>2017</v>
      </c>
      <c r="C140" s="273">
        <v>514692</v>
      </c>
      <c r="D140" s="144"/>
      <c r="E140" s="144">
        <v>118765</v>
      </c>
      <c r="F140" s="144">
        <v>244184</v>
      </c>
      <c r="G140" s="146">
        <v>79764</v>
      </c>
    </row>
    <row r="141" spans="2:7" ht="16.5" customHeight="1" thickBot="1" x14ac:dyDescent="0.3">
      <c r="B141" s="95">
        <v>2018</v>
      </c>
      <c r="C141" s="273">
        <v>480560</v>
      </c>
      <c r="D141" s="144"/>
      <c r="E141" s="144">
        <v>123977</v>
      </c>
      <c r="F141" s="144">
        <v>233791</v>
      </c>
      <c r="G141" s="146">
        <v>68593</v>
      </c>
    </row>
    <row r="142" spans="2:7" ht="16.5" customHeight="1" thickBot="1" x14ac:dyDescent="0.3">
      <c r="B142" s="95">
        <v>2019</v>
      </c>
      <c r="C142" s="273">
        <v>467925</v>
      </c>
      <c r="D142" s="144">
        <v>6374</v>
      </c>
      <c r="E142" s="144">
        <v>128984</v>
      </c>
      <c r="F142" s="144">
        <v>216696</v>
      </c>
      <c r="G142" s="146"/>
    </row>
    <row r="143" spans="2:7" ht="16.5" customHeight="1" thickBot="1" x14ac:dyDescent="0.3">
      <c r="B143" s="95">
        <v>2020</v>
      </c>
      <c r="C143" s="273">
        <v>193898</v>
      </c>
      <c r="D143" s="144"/>
      <c r="E143" s="144">
        <v>129978</v>
      </c>
      <c r="F143" s="144">
        <v>108455</v>
      </c>
      <c r="G143" s="146">
        <v>20685</v>
      </c>
    </row>
    <row r="144" spans="2:7" ht="16.5" customHeight="1" thickBot="1" x14ac:dyDescent="0.3">
      <c r="B144" s="95">
        <v>2021</v>
      </c>
      <c r="C144" s="273">
        <v>195395</v>
      </c>
      <c r="D144" s="144"/>
      <c r="E144" s="144">
        <v>133479</v>
      </c>
      <c r="F144" s="144">
        <v>134790</v>
      </c>
      <c r="G144" s="146">
        <v>15393</v>
      </c>
    </row>
    <row r="145" spans="2:13" ht="16.5" customHeight="1" thickBot="1" x14ac:dyDescent="0.3">
      <c r="B145" s="95">
        <v>2022</v>
      </c>
      <c r="C145" s="273">
        <v>284323</v>
      </c>
      <c r="D145" s="144">
        <v>5843</v>
      </c>
      <c r="E145" s="144">
        <v>137956</v>
      </c>
      <c r="F145" s="144">
        <v>160149</v>
      </c>
      <c r="G145" s="146">
        <v>18711</v>
      </c>
    </row>
    <row r="146" spans="2:13" ht="16.5" customHeight="1" thickBot="1" x14ac:dyDescent="0.3">
      <c r="B146" s="95">
        <v>2023</v>
      </c>
      <c r="C146" s="138">
        <v>391139</v>
      </c>
      <c r="D146" s="87">
        <v>7406</v>
      </c>
      <c r="E146" s="87">
        <v>144019</v>
      </c>
      <c r="F146" s="87">
        <v>185475</v>
      </c>
      <c r="G146" s="88">
        <v>18448</v>
      </c>
    </row>
    <row r="147" spans="2:13" ht="12.75" customHeight="1" x14ac:dyDescent="0.2"/>
    <row r="148" spans="2:13" ht="12.75" customHeight="1" x14ac:dyDescent="0.2"/>
    <row r="149" spans="2:13" ht="12.75" customHeight="1" thickBot="1" x14ac:dyDescent="0.25"/>
    <row r="150" spans="2:13" ht="30.75" thickBot="1" x14ac:dyDescent="0.3">
      <c r="C150" s="169" t="s">
        <v>398</v>
      </c>
      <c r="D150" s="169" t="s">
        <v>399</v>
      </c>
      <c r="E150" s="233" t="s">
        <v>400</v>
      </c>
      <c r="G150" s="169" t="s">
        <v>401</v>
      </c>
      <c r="H150" s="169" t="s">
        <v>404</v>
      </c>
      <c r="I150" s="233" t="s">
        <v>405</v>
      </c>
    </row>
    <row r="151" spans="2:13" ht="15.75" thickBot="1" x14ac:dyDescent="0.3">
      <c r="B151" s="225">
        <v>2005</v>
      </c>
      <c r="C151" s="235">
        <v>70</v>
      </c>
      <c r="D151" s="100">
        <v>669</v>
      </c>
      <c r="E151" s="168">
        <v>739</v>
      </c>
      <c r="F151" s="225">
        <v>2005</v>
      </c>
      <c r="G151" s="137">
        <v>829</v>
      </c>
      <c r="H151" s="85">
        <v>14841</v>
      </c>
      <c r="I151" s="86">
        <v>15670</v>
      </c>
    </row>
    <row r="152" spans="2:13" ht="15.75" thickBot="1" x14ac:dyDescent="0.3">
      <c r="B152" s="225">
        <v>2006</v>
      </c>
      <c r="C152" s="235">
        <v>102</v>
      </c>
      <c r="D152" s="100">
        <v>701</v>
      </c>
      <c r="E152" s="168">
        <v>803</v>
      </c>
      <c r="F152" s="225">
        <v>2006</v>
      </c>
      <c r="G152" s="137">
        <v>1376</v>
      </c>
      <c r="H152" s="85">
        <v>14393</v>
      </c>
      <c r="I152" s="86">
        <v>15769</v>
      </c>
    </row>
    <row r="153" spans="2:13" ht="15.75" thickBot="1" x14ac:dyDescent="0.3">
      <c r="B153" s="225">
        <v>2007</v>
      </c>
      <c r="C153" s="235">
        <v>140</v>
      </c>
      <c r="D153" s="100">
        <v>647</v>
      </c>
      <c r="E153" s="168">
        <v>787</v>
      </c>
      <c r="F153" s="225">
        <v>2007</v>
      </c>
      <c r="G153" s="137">
        <v>2179</v>
      </c>
      <c r="H153" s="85">
        <v>23775</v>
      </c>
      <c r="I153" s="86">
        <v>25954</v>
      </c>
    </row>
    <row r="154" spans="2:13" ht="15.75" thickBot="1" x14ac:dyDescent="0.3">
      <c r="B154" s="225">
        <v>2008</v>
      </c>
      <c r="C154" s="235">
        <v>149</v>
      </c>
      <c r="D154" s="100">
        <v>661</v>
      </c>
      <c r="E154" s="168">
        <v>810</v>
      </c>
      <c r="F154" s="225">
        <v>2008</v>
      </c>
      <c r="G154" s="137">
        <v>2674</v>
      </c>
      <c r="H154" s="85">
        <v>22990</v>
      </c>
      <c r="I154" s="86">
        <v>25664</v>
      </c>
    </row>
    <row r="155" spans="2:13" ht="15.75" thickBot="1" x14ac:dyDescent="0.3">
      <c r="B155" s="225">
        <v>2009</v>
      </c>
      <c r="C155" s="235">
        <v>238</v>
      </c>
      <c r="D155" s="100">
        <v>628</v>
      </c>
      <c r="E155" s="168">
        <v>866</v>
      </c>
      <c r="F155" s="225">
        <v>2009</v>
      </c>
      <c r="G155" s="137">
        <v>6084</v>
      </c>
      <c r="H155" s="85">
        <v>27225</v>
      </c>
      <c r="I155" s="86">
        <v>33309</v>
      </c>
    </row>
    <row r="156" spans="2:13" ht="15.75" thickBot="1" x14ac:dyDescent="0.3">
      <c r="B156" s="225">
        <v>2010</v>
      </c>
      <c r="C156" s="235">
        <v>186</v>
      </c>
      <c r="D156" s="100">
        <v>822</v>
      </c>
      <c r="E156" s="168">
        <v>1008</v>
      </c>
      <c r="F156" s="225">
        <v>2010</v>
      </c>
      <c r="G156" s="137">
        <v>3440</v>
      </c>
      <c r="H156" s="85">
        <v>22051</v>
      </c>
      <c r="I156" s="86">
        <v>25491</v>
      </c>
      <c r="J156" s="34"/>
      <c r="K156" s="34"/>
      <c r="L156" s="34"/>
      <c r="M156" s="34"/>
    </row>
    <row r="157" spans="2:13" ht="15.75" thickBot="1" x14ac:dyDescent="0.3">
      <c r="B157" s="225">
        <v>2011</v>
      </c>
      <c r="C157" s="235"/>
      <c r="D157" s="100"/>
      <c r="E157" s="168">
        <v>1845</v>
      </c>
      <c r="F157" s="225">
        <v>2011</v>
      </c>
      <c r="G157" s="137"/>
      <c r="H157" s="85"/>
      <c r="I157" s="86">
        <v>38773</v>
      </c>
      <c r="J157" s="34"/>
      <c r="K157" s="34"/>
      <c r="L157" s="34"/>
      <c r="M157" s="34"/>
    </row>
    <row r="158" spans="2:13" ht="15.75" thickBot="1" x14ac:dyDescent="0.3">
      <c r="B158" s="95">
        <v>2012</v>
      </c>
      <c r="C158" s="236"/>
      <c r="D158" s="101"/>
      <c r="E158" s="237">
        <v>1826</v>
      </c>
      <c r="F158" s="95">
        <v>2012</v>
      </c>
      <c r="G158" s="138"/>
      <c r="H158" s="87"/>
      <c r="I158" s="88">
        <v>42603</v>
      </c>
      <c r="J158" s="34"/>
      <c r="K158" s="34"/>
      <c r="L158" s="34"/>
      <c r="M158" s="34"/>
    </row>
    <row r="159" spans="2:13" ht="15.75" thickBot="1" x14ac:dyDescent="0.3">
      <c r="B159" s="95">
        <v>2013</v>
      </c>
      <c r="C159" s="236"/>
      <c r="D159" s="101"/>
      <c r="E159" s="237">
        <v>1838</v>
      </c>
      <c r="F159" s="95">
        <v>2013</v>
      </c>
      <c r="G159" s="138"/>
      <c r="H159" s="87"/>
      <c r="I159" s="88">
        <v>38529</v>
      </c>
      <c r="J159" s="24"/>
      <c r="K159" s="24"/>
      <c r="L159" s="24"/>
      <c r="M159" s="24"/>
    </row>
    <row r="160" spans="2:13" ht="15.75" thickBot="1" x14ac:dyDescent="0.3">
      <c r="B160" s="95">
        <v>2014</v>
      </c>
      <c r="C160" s="236"/>
      <c r="D160" s="101"/>
      <c r="E160" s="237">
        <v>1493</v>
      </c>
      <c r="F160" s="95">
        <v>2014</v>
      </c>
      <c r="G160" s="138"/>
      <c r="H160" s="87"/>
      <c r="I160" s="88">
        <v>40970</v>
      </c>
    </row>
    <row r="161" spans="2:9" ht="15.75" thickBot="1" x14ac:dyDescent="0.3">
      <c r="B161" s="95">
        <v>2015</v>
      </c>
      <c r="C161" s="236"/>
      <c r="D161" s="101"/>
      <c r="E161" s="237">
        <v>1234</v>
      </c>
      <c r="F161" s="95">
        <v>2015</v>
      </c>
      <c r="G161" s="138"/>
      <c r="H161" s="87"/>
      <c r="I161" s="88">
        <v>36222</v>
      </c>
    </row>
    <row r="162" spans="2:9" ht="15.75" thickBot="1" x14ac:dyDescent="0.3">
      <c r="B162" s="95">
        <v>2016</v>
      </c>
      <c r="C162" s="236"/>
      <c r="D162" s="101"/>
      <c r="E162" s="237">
        <v>1954</v>
      </c>
      <c r="F162" s="95">
        <v>2016</v>
      </c>
      <c r="G162" s="138"/>
      <c r="H162" s="87"/>
      <c r="I162" s="88">
        <v>57613</v>
      </c>
    </row>
    <row r="163" spans="2:9" ht="15.75" thickBot="1" x14ac:dyDescent="0.3">
      <c r="B163" s="95">
        <v>2017</v>
      </c>
      <c r="C163" s="236"/>
      <c r="D163" s="101"/>
      <c r="E163" s="237">
        <v>1789</v>
      </c>
      <c r="F163" s="95">
        <v>2017</v>
      </c>
      <c r="G163" s="138"/>
      <c r="H163" s="87"/>
      <c r="I163" s="88">
        <v>57110</v>
      </c>
    </row>
    <row r="164" spans="2:9" ht="15.75" thickBot="1" x14ac:dyDescent="0.3">
      <c r="B164" s="95">
        <v>2018</v>
      </c>
      <c r="C164" s="236"/>
      <c r="D164" s="101"/>
      <c r="E164" s="237">
        <v>2407</v>
      </c>
      <c r="F164" s="95">
        <v>2018</v>
      </c>
      <c r="G164" s="138"/>
      <c r="H164" s="87"/>
      <c r="I164" s="88">
        <v>66914</v>
      </c>
    </row>
    <row r="165" spans="2:9" ht="15.75" thickBot="1" x14ac:dyDescent="0.3">
      <c r="B165" s="95">
        <v>2019</v>
      </c>
      <c r="C165" s="236"/>
      <c r="D165" s="101"/>
      <c r="E165" s="237"/>
      <c r="F165" s="95">
        <v>2019</v>
      </c>
      <c r="G165" s="138"/>
      <c r="H165" s="87"/>
      <c r="I165" s="88">
        <v>40695</v>
      </c>
    </row>
    <row r="166" spans="2:9" ht="15.75" thickBot="1" x14ac:dyDescent="0.3">
      <c r="B166" s="95">
        <v>2020</v>
      </c>
      <c r="C166" s="236"/>
      <c r="D166" s="101"/>
      <c r="E166" s="237">
        <v>439</v>
      </c>
      <c r="F166" s="95">
        <v>2020</v>
      </c>
      <c r="G166" s="138"/>
      <c r="H166" s="87"/>
      <c r="I166" s="88">
        <v>23329</v>
      </c>
    </row>
    <row r="167" spans="2:9" ht="15.75" thickBot="1" x14ac:dyDescent="0.3">
      <c r="B167" s="95">
        <v>2021</v>
      </c>
      <c r="C167" s="236"/>
      <c r="D167" s="101"/>
      <c r="E167" s="237">
        <v>524</v>
      </c>
      <c r="F167" s="95">
        <v>2021</v>
      </c>
      <c r="G167" s="138"/>
      <c r="H167" s="87"/>
      <c r="I167" s="88">
        <v>20512</v>
      </c>
    </row>
    <row r="168" spans="2:9" ht="15.75" thickBot="1" x14ac:dyDescent="0.3">
      <c r="B168" s="95">
        <v>2022</v>
      </c>
      <c r="C168" s="236"/>
      <c r="D168" s="101"/>
      <c r="E168" s="237">
        <v>563</v>
      </c>
      <c r="F168" s="95">
        <v>2022</v>
      </c>
      <c r="G168" s="138"/>
      <c r="H168" s="87"/>
      <c r="I168" s="88">
        <v>30152</v>
      </c>
    </row>
    <row r="169" spans="2:9" ht="15.75" thickBot="1" x14ac:dyDescent="0.3">
      <c r="B169" s="95">
        <v>2023</v>
      </c>
      <c r="C169" s="236"/>
      <c r="D169" s="101"/>
      <c r="E169" s="237">
        <v>1005</v>
      </c>
      <c r="F169" s="95">
        <v>2023</v>
      </c>
      <c r="G169" s="138"/>
      <c r="H169" s="87"/>
      <c r="I169" s="88">
        <v>26907</v>
      </c>
    </row>
  </sheetData>
  <mergeCells count="5">
    <mergeCell ref="C50:H50"/>
    <mergeCell ref="C23:I23"/>
    <mergeCell ref="B4:B5"/>
    <mergeCell ref="B23:B24"/>
    <mergeCell ref="C4:O4"/>
  </mergeCells>
  <phoneticPr fontId="11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U116"/>
  <sheetViews>
    <sheetView topLeftCell="A50" workbookViewId="0">
      <selection activeCell="G64" sqref="G64"/>
    </sheetView>
  </sheetViews>
  <sheetFormatPr baseColWidth="10" defaultColWidth="11.42578125" defaultRowHeight="12.75" x14ac:dyDescent="0.2"/>
  <cols>
    <col min="1" max="1" width="27" style="76" customWidth="1"/>
    <col min="4" max="4" width="16.5703125" customWidth="1"/>
    <col min="5" max="5" width="15.42578125" customWidth="1"/>
    <col min="6" max="6" width="16.140625" customWidth="1"/>
    <col min="7" max="7" width="15.140625" customWidth="1"/>
    <col min="8" max="8" width="14.42578125" customWidth="1"/>
    <col min="9" max="9" width="15.85546875" customWidth="1"/>
    <col min="10" max="10" width="17.28515625" customWidth="1"/>
    <col min="12" max="12" width="13" customWidth="1"/>
    <col min="14" max="14" width="20.140625" customWidth="1"/>
    <col min="16" max="16" width="18" customWidth="1"/>
    <col min="17" max="17" width="15" customWidth="1"/>
  </cols>
  <sheetData>
    <row r="1" spans="1:18" s="3" customFormat="1" ht="30.75" thickBot="1" x14ac:dyDescent="0.3">
      <c r="A1" s="117" t="s">
        <v>408</v>
      </c>
    </row>
    <row r="2" spans="1:18" s="3" customFormat="1" ht="30" x14ac:dyDescent="0.25">
      <c r="A2" s="108" t="s">
        <v>410</v>
      </c>
    </row>
    <row r="3" spans="1:18" s="3" customFormat="1" ht="30.75" thickBot="1" x14ac:dyDescent="0.3">
      <c r="A3" s="96" t="s">
        <v>409</v>
      </c>
    </row>
    <row r="4" spans="1:18" s="249" customFormat="1" ht="38.25" customHeight="1" thickBot="1" x14ac:dyDescent="0.25">
      <c r="A4" s="248"/>
      <c r="C4" s="388" t="s">
        <v>411</v>
      </c>
      <c r="D4" s="390"/>
      <c r="E4" s="388" t="s">
        <v>800</v>
      </c>
      <c r="F4" s="390"/>
      <c r="G4" s="388" t="s">
        <v>412</v>
      </c>
      <c r="H4" s="389"/>
      <c r="I4" s="389"/>
      <c r="J4" s="390"/>
      <c r="K4" s="388" t="s">
        <v>413</v>
      </c>
      <c r="L4" s="390"/>
      <c r="M4" s="388" t="s">
        <v>414</v>
      </c>
      <c r="N4" s="390"/>
      <c r="O4" s="388" t="s">
        <v>415</v>
      </c>
      <c r="P4" s="390"/>
      <c r="Q4" s="388" t="s">
        <v>416</v>
      </c>
      <c r="R4" s="390"/>
    </row>
    <row r="5" spans="1:18" s="249" customFormat="1" ht="51.75" thickBot="1" x14ac:dyDescent="0.25">
      <c r="A5" s="248"/>
      <c r="B5" s="250"/>
      <c r="C5" s="240" t="s">
        <v>417</v>
      </c>
      <c r="D5" s="240" t="s">
        <v>418</v>
      </c>
      <c r="E5" s="240" t="s">
        <v>417</v>
      </c>
      <c r="F5" s="240" t="s">
        <v>418</v>
      </c>
      <c r="G5" s="240" t="s">
        <v>417</v>
      </c>
      <c r="H5" s="240" t="s">
        <v>418</v>
      </c>
      <c r="I5" s="240" t="s">
        <v>419</v>
      </c>
      <c r="J5" s="240" t="s">
        <v>420</v>
      </c>
      <c r="K5" s="240" t="s">
        <v>417</v>
      </c>
      <c r="L5" s="240" t="s">
        <v>418</v>
      </c>
      <c r="M5" s="240" t="s">
        <v>417</v>
      </c>
      <c r="N5" s="240" t="s">
        <v>418</v>
      </c>
      <c r="O5" s="240" t="s">
        <v>417</v>
      </c>
      <c r="P5" s="240" t="s">
        <v>418</v>
      </c>
      <c r="Q5" s="240" t="s">
        <v>417</v>
      </c>
      <c r="R5" s="240" t="s">
        <v>418</v>
      </c>
    </row>
    <row r="6" spans="1:18" ht="15.75" thickBot="1" x14ac:dyDescent="0.3">
      <c r="B6" s="95">
        <v>2004</v>
      </c>
      <c r="C6" s="235">
        <v>34</v>
      </c>
      <c r="D6" s="168">
        <v>2637325</v>
      </c>
      <c r="E6" s="235"/>
      <c r="F6" s="168"/>
      <c r="G6" s="235"/>
      <c r="H6" s="100"/>
      <c r="I6" s="100"/>
      <c r="J6" s="168"/>
      <c r="K6" s="235"/>
      <c r="L6" s="168"/>
      <c r="M6" s="235">
        <v>3</v>
      </c>
      <c r="N6" s="168" t="s">
        <v>421</v>
      </c>
      <c r="O6" s="235">
        <v>20</v>
      </c>
      <c r="P6" s="168">
        <v>716613.24</v>
      </c>
      <c r="Q6" s="235"/>
      <c r="R6" s="168"/>
    </row>
    <row r="7" spans="1:18" ht="15.75" thickBot="1" x14ac:dyDescent="0.3">
      <c r="B7" s="95">
        <v>2005</v>
      </c>
      <c r="C7" s="235">
        <v>47</v>
      </c>
      <c r="D7" s="168">
        <v>4733129.2</v>
      </c>
      <c r="E7" s="235"/>
      <c r="F7" s="168"/>
      <c r="G7" s="235">
        <v>19</v>
      </c>
      <c r="H7" s="100">
        <v>2882545</v>
      </c>
      <c r="I7" s="100"/>
      <c r="J7" s="168"/>
      <c r="K7" s="235"/>
      <c r="L7" s="168"/>
      <c r="M7" s="235">
        <v>5</v>
      </c>
      <c r="N7" s="168" t="s">
        <v>421</v>
      </c>
      <c r="O7" s="235">
        <v>9</v>
      </c>
      <c r="P7" s="168">
        <v>226948</v>
      </c>
      <c r="Q7" s="235">
        <v>178</v>
      </c>
      <c r="R7" s="168">
        <v>1258358.06</v>
      </c>
    </row>
    <row r="8" spans="1:18" ht="15.75" thickBot="1" x14ac:dyDescent="0.3">
      <c r="B8" s="95">
        <v>2006</v>
      </c>
      <c r="C8" s="235">
        <v>54</v>
      </c>
      <c r="D8" s="168">
        <v>6021485.1299999999</v>
      </c>
      <c r="E8" s="235"/>
      <c r="F8" s="168"/>
      <c r="G8" s="235">
        <v>32</v>
      </c>
      <c r="H8" s="100">
        <v>4041741.86</v>
      </c>
      <c r="I8" s="100"/>
      <c r="J8" s="168"/>
      <c r="K8" s="235">
        <v>3</v>
      </c>
      <c r="L8" s="168" t="s">
        <v>421</v>
      </c>
      <c r="M8" s="235">
        <v>11</v>
      </c>
      <c r="N8" s="168" t="s">
        <v>421</v>
      </c>
      <c r="O8" s="235">
        <v>13</v>
      </c>
      <c r="P8" s="168">
        <v>769189.49</v>
      </c>
      <c r="Q8" s="235">
        <v>163</v>
      </c>
      <c r="R8" s="168">
        <v>1369770.66</v>
      </c>
    </row>
    <row r="9" spans="1:18" ht="15.75" thickBot="1" x14ac:dyDescent="0.3">
      <c r="B9" s="95">
        <v>2007</v>
      </c>
      <c r="C9" s="235">
        <v>57</v>
      </c>
      <c r="D9" s="168">
        <v>6105207</v>
      </c>
      <c r="E9" s="235"/>
      <c r="F9" s="168"/>
      <c r="G9" s="235">
        <v>52</v>
      </c>
      <c r="H9" s="100">
        <v>10402009</v>
      </c>
      <c r="I9" s="100"/>
      <c r="J9" s="168"/>
      <c r="K9" s="235">
        <v>2</v>
      </c>
      <c r="L9" s="168" t="s">
        <v>421</v>
      </c>
      <c r="M9" s="235">
        <v>2</v>
      </c>
      <c r="N9" s="168" t="s">
        <v>421</v>
      </c>
      <c r="O9" s="235">
        <v>4</v>
      </c>
      <c r="P9" s="168">
        <v>67634.84</v>
      </c>
      <c r="Q9" s="235">
        <v>169</v>
      </c>
      <c r="R9" s="168">
        <v>1335888.99</v>
      </c>
    </row>
    <row r="10" spans="1:18" ht="15.75" thickBot="1" x14ac:dyDescent="0.3">
      <c r="B10" s="95">
        <v>2008</v>
      </c>
      <c r="C10" s="235">
        <v>50</v>
      </c>
      <c r="D10" s="168">
        <v>6097091</v>
      </c>
      <c r="E10" s="235"/>
      <c r="F10" s="168"/>
      <c r="G10" s="235">
        <v>26</v>
      </c>
      <c r="H10" s="100">
        <v>4569637</v>
      </c>
      <c r="I10" s="100">
        <v>6</v>
      </c>
      <c r="J10" s="168">
        <v>338500</v>
      </c>
      <c r="K10" s="235"/>
      <c r="L10" s="168"/>
      <c r="M10" s="235">
        <v>3</v>
      </c>
      <c r="N10" s="168" t="s">
        <v>421</v>
      </c>
      <c r="O10" s="235">
        <v>4</v>
      </c>
      <c r="P10" s="168">
        <v>311240</v>
      </c>
      <c r="Q10" s="235"/>
      <c r="R10" s="168"/>
    </row>
    <row r="11" spans="1:18" ht="15.75" thickBot="1" x14ac:dyDescent="0.3">
      <c r="B11" s="95">
        <v>2009</v>
      </c>
      <c r="C11" s="235">
        <v>52</v>
      </c>
      <c r="D11" s="168">
        <v>6083535.0800000001</v>
      </c>
      <c r="E11" s="235">
        <v>4</v>
      </c>
      <c r="F11" s="168">
        <v>416482</v>
      </c>
      <c r="G11" s="235">
        <v>33</v>
      </c>
      <c r="H11" s="100">
        <v>4667609.84</v>
      </c>
      <c r="I11" s="100"/>
      <c r="J11" s="168"/>
      <c r="K11" s="235"/>
      <c r="L11" s="168"/>
      <c r="M11" s="235"/>
      <c r="N11" s="168"/>
      <c r="O11" s="235">
        <v>10</v>
      </c>
      <c r="P11" s="168">
        <v>98320</v>
      </c>
      <c r="Q11" s="235"/>
      <c r="R11" s="168"/>
    </row>
    <row r="12" spans="1:18" ht="15.75" thickBot="1" x14ac:dyDescent="0.3">
      <c r="B12" s="95">
        <v>2010</v>
      </c>
      <c r="C12" s="235">
        <v>51</v>
      </c>
      <c r="D12" s="168">
        <v>5619407.9699999997</v>
      </c>
      <c r="E12" s="235"/>
      <c r="F12" s="168"/>
      <c r="G12" s="235">
        <v>29</v>
      </c>
      <c r="H12" s="100">
        <v>3761102.19</v>
      </c>
      <c r="I12" s="100"/>
      <c r="J12" s="168"/>
      <c r="K12" s="235"/>
      <c r="L12" s="168"/>
      <c r="M12" s="235"/>
      <c r="N12" s="168"/>
      <c r="O12" s="235"/>
      <c r="P12" s="168"/>
      <c r="Q12" s="235"/>
      <c r="R12" s="168"/>
    </row>
    <row r="13" spans="1:18" ht="15.75" thickBot="1" x14ac:dyDescent="0.3">
      <c r="B13" s="95">
        <v>2011</v>
      </c>
      <c r="C13" s="235">
        <v>51</v>
      </c>
      <c r="D13" s="168">
        <v>4803491</v>
      </c>
      <c r="E13" s="235"/>
      <c r="F13" s="168"/>
      <c r="G13" s="235">
        <v>34</v>
      </c>
      <c r="H13" s="100">
        <v>4914076</v>
      </c>
      <c r="I13" s="100"/>
      <c r="J13" s="168"/>
      <c r="K13" s="235"/>
      <c r="L13" s="168"/>
      <c r="M13" s="235"/>
      <c r="N13" s="168"/>
      <c r="O13" s="235">
        <v>4</v>
      </c>
      <c r="P13" s="168">
        <v>135533</v>
      </c>
      <c r="Q13" s="235"/>
      <c r="R13" s="168"/>
    </row>
    <row r="14" spans="1:18" ht="15.75" thickBot="1" x14ac:dyDescent="0.3">
      <c r="B14" s="95">
        <v>2012</v>
      </c>
      <c r="C14" s="235">
        <v>46</v>
      </c>
      <c r="D14" s="168">
        <v>2917821</v>
      </c>
      <c r="E14" s="235">
        <v>3</v>
      </c>
      <c r="F14" s="168">
        <v>309094</v>
      </c>
      <c r="G14" s="235"/>
      <c r="H14" s="100"/>
      <c r="I14" s="100"/>
      <c r="J14" s="168"/>
      <c r="K14" s="235"/>
      <c r="L14" s="168"/>
      <c r="M14" s="235"/>
      <c r="N14" s="168"/>
      <c r="O14" s="235"/>
      <c r="P14" s="168"/>
      <c r="Q14" s="235"/>
      <c r="R14" s="168"/>
    </row>
    <row r="15" spans="1:18" ht="15.75" thickBot="1" x14ac:dyDescent="0.3">
      <c r="B15" s="95">
        <v>2013</v>
      </c>
      <c r="C15" s="235">
        <v>55</v>
      </c>
      <c r="D15" s="168"/>
      <c r="E15" s="235">
        <v>4</v>
      </c>
      <c r="F15" s="168">
        <v>222467.5</v>
      </c>
      <c r="G15" s="235"/>
      <c r="H15" s="100"/>
      <c r="I15" s="100"/>
      <c r="J15" s="168"/>
      <c r="K15" s="235"/>
      <c r="L15" s="168"/>
      <c r="M15" s="235">
        <v>45</v>
      </c>
      <c r="N15" s="168"/>
      <c r="O15" s="235"/>
      <c r="P15" s="168"/>
      <c r="Q15" s="235"/>
      <c r="R15" s="168"/>
    </row>
    <row r="16" spans="1:18" ht="15.75" thickBot="1" x14ac:dyDescent="0.3">
      <c r="B16" s="95">
        <v>2014</v>
      </c>
      <c r="C16" s="235">
        <v>49</v>
      </c>
      <c r="D16" s="168">
        <v>5489798</v>
      </c>
      <c r="E16" s="235">
        <v>3</v>
      </c>
      <c r="F16" s="168">
        <v>165853</v>
      </c>
      <c r="G16" s="235"/>
      <c r="H16" s="100"/>
      <c r="I16" s="100"/>
      <c r="J16" s="168"/>
      <c r="K16" s="235"/>
      <c r="L16" s="168"/>
      <c r="M16" s="235">
        <v>39</v>
      </c>
      <c r="N16" s="168"/>
      <c r="O16" s="235"/>
      <c r="P16" s="168"/>
      <c r="Q16" s="235"/>
      <c r="R16" s="168"/>
    </row>
    <row r="17" spans="1:18" ht="15.75" thickBot="1" x14ac:dyDescent="0.3">
      <c r="B17" s="95">
        <v>2015</v>
      </c>
      <c r="C17" s="235">
        <v>44</v>
      </c>
      <c r="D17" s="168">
        <v>3691820</v>
      </c>
      <c r="E17" s="235">
        <v>2</v>
      </c>
      <c r="F17" s="168">
        <v>149435</v>
      </c>
      <c r="G17" s="235">
        <v>79</v>
      </c>
      <c r="H17" s="100">
        <v>9900000</v>
      </c>
      <c r="I17" s="100"/>
      <c r="J17" s="168"/>
      <c r="K17" s="235"/>
      <c r="L17" s="168"/>
      <c r="M17" s="235"/>
      <c r="N17" s="168"/>
      <c r="O17" s="235"/>
      <c r="P17" s="168"/>
      <c r="Q17" s="235"/>
      <c r="R17" s="168"/>
    </row>
    <row r="18" spans="1:18" ht="15.75" thickBot="1" x14ac:dyDescent="0.3">
      <c r="B18" s="95">
        <v>2016</v>
      </c>
      <c r="C18" s="235">
        <v>45</v>
      </c>
      <c r="D18" s="168">
        <v>4338797.0999999996</v>
      </c>
      <c r="E18" s="235"/>
      <c r="F18" s="168"/>
      <c r="G18" s="235">
        <v>45</v>
      </c>
      <c r="H18" s="100">
        <v>6800000</v>
      </c>
      <c r="I18" s="100"/>
      <c r="J18" s="168"/>
      <c r="K18" s="235"/>
      <c r="L18" s="168"/>
      <c r="M18" s="235"/>
      <c r="N18" s="168"/>
      <c r="O18" s="235"/>
      <c r="P18" s="168"/>
      <c r="Q18" s="235"/>
      <c r="R18" s="168"/>
    </row>
    <row r="19" spans="1:18" ht="15.75" thickBot="1" x14ac:dyDescent="0.3">
      <c r="B19" s="95">
        <v>2017</v>
      </c>
      <c r="C19" s="235">
        <v>51</v>
      </c>
      <c r="D19" s="168">
        <v>4466821</v>
      </c>
      <c r="E19" s="235"/>
      <c r="F19" s="168"/>
      <c r="G19" s="235">
        <v>46</v>
      </c>
      <c r="H19" s="100">
        <v>6630000</v>
      </c>
      <c r="I19" s="100"/>
      <c r="J19" s="168"/>
      <c r="K19" s="235"/>
      <c r="L19" s="168"/>
      <c r="M19" s="235"/>
      <c r="N19" s="168"/>
      <c r="O19" s="235"/>
      <c r="P19" s="168"/>
      <c r="Q19" s="235"/>
      <c r="R19" s="168"/>
    </row>
    <row r="20" spans="1:18" ht="15.75" thickBot="1" x14ac:dyDescent="0.3">
      <c r="B20" s="95">
        <v>2018</v>
      </c>
      <c r="C20" s="235">
        <v>57</v>
      </c>
      <c r="D20" s="168">
        <v>5491282.5</v>
      </c>
      <c r="E20" s="235"/>
      <c r="F20" s="168"/>
      <c r="G20" s="235">
        <v>10</v>
      </c>
      <c r="H20" s="100">
        <v>2741150</v>
      </c>
      <c r="I20" s="100"/>
      <c r="J20" s="168"/>
      <c r="K20" s="235"/>
      <c r="L20" s="168"/>
      <c r="M20" s="235"/>
      <c r="N20" s="168"/>
      <c r="O20" s="235"/>
      <c r="P20" s="168"/>
      <c r="Q20" s="235"/>
      <c r="R20" s="168"/>
    </row>
    <row r="21" spans="1:18" ht="15.75" thickBot="1" x14ac:dyDescent="0.3">
      <c r="B21" s="95">
        <v>2019</v>
      </c>
      <c r="C21" s="235">
        <v>35</v>
      </c>
      <c r="D21" s="168">
        <v>3875025</v>
      </c>
      <c r="E21" s="235"/>
      <c r="F21" s="168"/>
      <c r="G21" s="235">
        <v>163</v>
      </c>
      <c r="H21" s="100">
        <v>10115647.6</v>
      </c>
      <c r="I21" s="100"/>
      <c r="J21" s="168"/>
      <c r="K21" s="235"/>
      <c r="L21" s="168"/>
      <c r="M21" s="235"/>
      <c r="N21" s="168"/>
      <c r="O21" s="235"/>
      <c r="P21" s="168"/>
      <c r="Q21" s="235"/>
      <c r="R21" s="168"/>
    </row>
    <row r="22" spans="1:18" ht="15.75" thickBot="1" x14ac:dyDescent="0.3">
      <c r="B22" s="95">
        <v>2020</v>
      </c>
      <c r="C22" s="236">
        <v>53</v>
      </c>
      <c r="D22" s="237">
        <v>5432053</v>
      </c>
      <c r="E22" s="236"/>
      <c r="F22" s="237"/>
      <c r="G22" s="236">
        <v>6</v>
      </c>
      <c r="H22" s="101">
        <v>570300</v>
      </c>
      <c r="I22" s="101"/>
      <c r="J22" s="237"/>
      <c r="K22" s="236"/>
      <c r="L22" s="237"/>
      <c r="M22" s="236"/>
      <c r="N22" s="237"/>
      <c r="O22" s="236"/>
      <c r="P22" s="237"/>
      <c r="Q22" s="236"/>
      <c r="R22" s="237"/>
    </row>
    <row r="24" spans="1:18" ht="13.5" thickBot="1" x14ac:dyDescent="0.25"/>
    <row r="25" spans="1:18" s="3" customFormat="1" ht="30.75" thickBot="1" x14ac:dyDescent="0.3">
      <c r="A25" s="117" t="s">
        <v>794</v>
      </c>
    </row>
    <row r="26" spans="1:18" ht="30" x14ac:dyDescent="0.25">
      <c r="A26" s="108" t="s">
        <v>431</v>
      </c>
      <c r="B26" s="3"/>
      <c r="C26" s="3"/>
      <c r="D26" s="3"/>
      <c r="E26" s="3"/>
    </row>
    <row r="27" spans="1:18" ht="60.75" thickBot="1" x14ac:dyDescent="0.3">
      <c r="A27" s="96" t="s">
        <v>915</v>
      </c>
      <c r="B27" s="3"/>
      <c r="C27" s="3"/>
      <c r="D27" s="3"/>
      <c r="E27" s="3"/>
    </row>
    <row r="28" spans="1:18" s="47" customFormat="1" ht="51.75" thickBot="1" x14ac:dyDescent="0.25">
      <c r="A28" s="245"/>
      <c r="B28" s="249"/>
      <c r="C28" s="240" t="s">
        <v>423</v>
      </c>
      <c r="D28" s="240" t="s">
        <v>424</v>
      </c>
      <c r="E28" s="240" t="s">
        <v>425</v>
      </c>
      <c r="F28" s="240" t="s">
        <v>426</v>
      </c>
      <c r="G28" s="240" t="s">
        <v>427</v>
      </c>
      <c r="H28" s="240" t="s">
        <v>428</v>
      </c>
      <c r="I28" s="240" t="s">
        <v>429</v>
      </c>
    </row>
    <row r="29" spans="1:18" ht="15.75" thickBot="1" x14ac:dyDescent="0.3">
      <c r="B29" s="95">
        <v>2000</v>
      </c>
      <c r="C29" s="235">
        <v>6</v>
      </c>
      <c r="D29" s="100">
        <v>45</v>
      </c>
      <c r="E29" s="292">
        <v>2725.9980467106607</v>
      </c>
      <c r="F29" s="292">
        <v>2340.939808637746</v>
      </c>
      <c r="G29" s="292"/>
      <c r="H29" s="100">
        <v>2725.9980467106607</v>
      </c>
      <c r="I29" s="168">
        <v>269</v>
      </c>
    </row>
    <row r="30" spans="1:18" ht="15.75" thickBot="1" x14ac:dyDescent="0.3">
      <c r="B30" s="95">
        <v>2001</v>
      </c>
      <c r="C30" s="235">
        <v>11</v>
      </c>
      <c r="D30" s="100">
        <v>136</v>
      </c>
      <c r="E30" s="292">
        <v>3008.9150469390456</v>
      </c>
      <c r="F30" s="292">
        <v>316.70353274914959</v>
      </c>
      <c r="G30" s="292"/>
      <c r="H30" s="100">
        <v>3325.618579688195</v>
      </c>
      <c r="I30" s="168">
        <v>76</v>
      </c>
    </row>
    <row r="31" spans="1:18" ht="15.75" thickBot="1" x14ac:dyDescent="0.3">
      <c r="B31" s="95">
        <v>2002</v>
      </c>
      <c r="C31" s="235">
        <v>10</v>
      </c>
      <c r="D31" s="100">
        <v>192</v>
      </c>
      <c r="E31" s="292">
        <v>3035.5867981681154</v>
      </c>
      <c r="F31" s="292">
        <v>617.8303222626904</v>
      </c>
      <c r="G31" s="292" t="s">
        <v>430</v>
      </c>
      <c r="H31" s="100">
        <v>3653.4171204308059</v>
      </c>
      <c r="I31" s="168">
        <v>76</v>
      </c>
    </row>
    <row r="32" spans="1:18" ht="15.75" thickBot="1" x14ac:dyDescent="0.3">
      <c r="B32" s="95">
        <v>2003</v>
      </c>
      <c r="C32" s="235">
        <v>5</v>
      </c>
      <c r="D32" s="100">
        <v>124</v>
      </c>
      <c r="E32" s="292" t="s">
        <v>430</v>
      </c>
      <c r="F32" s="292" t="s">
        <v>430</v>
      </c>
      <c r="G32" s="292" t="s">
        <v>430</v>
      </c>
      <c r="H32" s="100">
        <v>2434</v>
      </c>
      <c r="I32" s="168">
        <v>197</v>
      </c>
    </row>
    <row r="33" spans="2:9" ht="15.75" thickBot="1" x14ac:dyDescent="0.3">
      <c r="B33" s="95">
        <v>2004</v>
      </c>
      <c r="C33" s="235">
        <v>9</v>
      </c>
      <c r="D33" s="100">
        <v>226</v>
      </c>
      <c r="E33" s="292">
        <v>191</v>
      </c>
      <c r="F33" s="292">
        <v>35</v>
      </c>
      <c r="G33" s="292" t="s">
        <v>430</v>
      </c>
      <c r="H33" s="100">
        <v>6370</v>
      </c>
      <c r="I33" s="168">
        <v>227</v>
      </c>
    </row>
    <row r="34" spans="2:9" ht="15.75" thickBot="1" x14ac:dyDescent="0.3">
      <c r="B34" s="95">
        <v>2005</v>
      </c>
      <c r="C34" s="235">
        <v>15</v>
      </c>
      <c r="D34" s="100">
        <v>212</v>
      </c>
      <c r="E34" s="100">
        <v>150</v>
      </c>
      <c r="F34" s="100">
        <v>44</v>
      </c>
      <c r="G34" s="100">
        <v>18</v>
      </c>
      <c r="H34" s="100">
        <v>9028.7900000000009</v>
      </c>
      <c r="I34" s="168">
        <v>229</v>
      </c>
    </row>
    <row r="35" spans="2:9" ht="15.75" thickBot="1" x14ac:dyDescent="0.3">
      <c r="B35" s="95">
        <v>2006</v>
      </c>
      <c r="C35" s="235">
        <v>18</v>
      </c>
      <c r="D35" s="100"/>
      <c r="E35" s="100"/>
      <c r="F35" s="100"/>
      <c r="G35" s="100">
        <v>233</v>
      </c>
      <c r="H35" s="100"/>
      <c r="I35" s="168">
        <v>285</v>
      </c>
    </row>
    <row r="36" spans="2:9" ht="15.75" thickBot="1" x14ac:dyDescent="0.3">
      <c r="B36" s="95">
        <v>2007</v>
      </c>
      <c r="C36" s="235">
        <v>43</v>
      </c>
      <c r="D36" s="100"/>
      <c r="E36" s="100"/>
      <c r="F36" s="100"/>
      <c r="G36" s="100"/>
      <c r="H36" s="100"/>
      <c r="I36" s="168">
        <v>306</v>
      </c>
    </row>
    <row r="37" spans="2:9" ht="15.75" thickBot="1" x14ac:dyDescent="0.3">
      <c r="B37" s="95">
        <v>2008</v>
      </c>
      <c r="C37" s="235">
        <v>24</v>
      </c>
      <c r="D37" s="100"/>
      <c r="E37" s="100"/>
      <c r="F37" s="100"/>
      <c r="G37" s="100"/>
      <c r="H37" s="100"/>
      <c r="I37" s="168">
        <v>337</v>
      </c>
    </row>
    <row r="38" spans="2:9" ht="15.75" thickBot="1" x14ac:dyDescent="0.3">
      <c r="B38" s="95">
        <v>2009</v>
      </c>
      <c r="C38" s="235">
        <v>25</v>
      </c>
      <c r="D38" s="100">
        <v>83</v>
      </c>
      <c r="E38" s="100"/>
      <c r="F38" s="100"/>
      <c r="G38" s="100"/>
      <c r="H38" s="100">
        <v>11057.25</v>
      </c>
      <c r="I38" s="168">
        <v>385</v>
      </c>
    </row>
    <row r="39" spans="2:9" ht="15.75" thickBot="1" x14ac:dyDescent="0.3">
      <c r="B39" s="95">
        <v>2010</v>
      </c>
      <c r="C39" s="235">
        <v>33</v>
      </c>
      <c r="D39" s="100">
        <v>92</v>
      </c>
      <c r="E39" s="100"/>
      <c r="F39" s="100"/>
      <c r="G39" s="100"/>
      <c r="H39" s="100">
        <v>8277</v>
      </c>
      <c r="I39" s="168">
        <v>415</v>
      </c>
    </row>
    <row r="40" spans="2:9" ht="15.75" thickBot="1" x14ac:dyDescent="0.3">
      <c r="B40" s="95">
        <v>2011</v>
      </c>
      <c r="C40" s="235">
        <v>45</v>
      </c>
      <c r="D40" s="100">
        <v>62</v>
      </c>
      <c r="E40" s="100"/>
      <c r="F40" s="100"/>
      <c r="G40" s="100"/>
      <c r="H40" s="100">
        <v>9679.089390000001</v>
      </c>
      <c r="I40" s="168">
        <v>367</v>
      </c>
    </row>
    <row r="41" spans="2:9" ht="15.75" thickBot="1" x14ac:dyDescent="0.3">
      <c r="B41" s="95">
        <v>2012</v>
      </c>
      <c r="C41" s="235">
        <v>36</v>
      </c>
      <c r="D41" s="100">
        <v>66</v>
      </c>
      <c r="E41" s="100"/>
      <c r="F41" s="100"/>
      <c r="G41" s="100"/>
      <c r="H41" s="100">
        <v>11667.541209999999</v>
      </c>
      <c r="I41" s="168">
        <v>482</v>
      </c>
    </row>
    <row r="42" spans="2:9" ht="15.75" thickBot="1" x14ac:dyDescent="0.3">
      <c r="B42" s="95">
        <v>2013</v>
      </c>
      <c r="C42" s="235">
        <v>24</v>
      </c>
      <c r="D42" s="100"/>
      <c r="E42" s="100"/>
      <c r="F42" s="100"/>
      <c r="G42" s="100"/>
      <c r="H42" s="100">
        <v>8638.4120000000003</v>
      </c>
      <c r="I42" s="168">
        <v>485</v>
      </c>
    </row>
    <row r="43" spans="2:9" ht="15.75" thickBot="1" x14ac:dyDescent="0.3">
      <c r="B43" s="95">
        <v>2014</v>
      </c>
      <c r="C43" s="235">
        <v>68</v>
      </c>
      <c r="D43" s="100"/>
      <c r="E43" s="100"/>
      <c r="F43" s="100"/>
      <c r="G43" s="100"/>
      <c r="H43" s="100">
        <v>5668.826</v>
      </c>
      <c r="I43" s="168">
        <v>490</v>
      </c>
    </row>
    <row r="44" spans="2:9" ht="15.75" thickBot="1" x14ac:dyDescent="0.3">
      <c r="B44" s="95">
        <v>2015</v>
      </c>
      <c r="C44" s="235">
        <v>33</v>
      </c>
      <c r="D44" s="100">
        <v>51</v>
      </c>
      <c r="E44" s="100"/>
      <c r="F44" s="100"/>
      <c r="G44" s="100"/>
      <c r="H44" s="100">
        <v>7171.5275700000002</v>
      </c>
      <c r="I44" s="168">
        <v>447</v>
      </c>
    </row>
    <row r="45" spans="2:9" ht="15.75" thickBot="1" x14ac:dyDescent="0.3">
      <c r="B45" s="95">
        <v>2016</v>
      </c>
      <c r="C45" s="235">
        <v>29</v>
      </c>
      <c r="D45" s="100">
        <v>68</v>
      </c>
      <c r="E45" s="100"/>
      <c r="F45" s="100"/>
      <c r="G45" s="100"/>
      <c r="H45" s="100">
        <v>6785.7445699999998</v>
      </c>
      <c r="I45" s="168">
        <v>532</v>
      </c>
    </row>
    <row r="46" spans="2:9" ht="15.75" thickBot="1" x14ac:dyDescent="0.3">
      <c r="B46" s="95">
        <v>2017</v>
      </c>
      <c r="C46" s="235">
        <v>17</v>
      </c>
      <c r="D46" s="100">
        <v>75</v>
      </c>
      <c r="E46" s="100"/>
      <c r="F46" s="100"/>
      <c r="G46" s="100"/>
      <c r="H46" s="100">
        <v>6003.9076999999997</v>
      </c>
      <c r="I46" s="168">
        <v>569</v>
      </c>
    </row>
    <row r="47" spans="2:9" ht="15.75" thickBot="1" x14ac:dyDescent="0.3">
      <c r="B47" s="95">
        <v>2018</v>
      </c>
      <c r="C47" s="235">
        <v>24</v>
      </c>
      <c r="D47" s="100">
        <v>72</v>
      </c>
      <c r="E47" s="100"/>
      <c r="F47" s="100"/>
      <c r="G47" s="100"/>
      <c r="H47" s="100">
        <v>6608.95633</v>
      </c>
      <c r="I47" s="168">
        <v>561</v>
      </c>
    </row>
    <row r="48" spans="2:9" ht="15.75" thickBot="1" x14ac:dyDescent="0.3">
      <c r="B48" s="95">
        <v>2019</v>
      </c>
      <c r="C48" s="235">
        <v>25</v>
      </c>
      <c r="D48" s="100">
        <v>62</v>
      </c>
      <c r="E48" s="100"/>
      <c r="F48" s="100"/>
      <c r="G48" s="100"/>
      <c r="H48" s="100">
        <v>6628</v>
      </c>
      <c r="I48" s="168">
        <v>712</v>
      </c>
    </row>
    <row r="49" spans="1:9" ht="15.75" thickBot="1" x14ac:dyDescent="0.3">
      <c r="B49" s="95">
        <v>2020</v>
      </c>
      <c r="C49" s="236">
        <v>34</v>
      </c>
      <c r="D49" s="101">
        <v>56</v>
      </c>
      <c r="E49" s="101"/>
      <c r="F49" s="101"/>
      <c r="G49" s="101"/>
      <c r="H49" s="101">
        <v>9824.4277099999999</v>
      </c>
      <c r="I49" s="237">
        <v>520</v>
      </c>
    </row>
    <row r="51" spans="1:9" ht="13.5" thickBot="1" x14ac:dyDescent="0.25"/>
    <row r="52" spans="1:9" s="3" customFormat="1" ht="30.75" thickBot="1" x14ac:dyDescent="0.3">
      <c r="A52" s="117" t="s">
        <v>432</v>
      </c>
    </row>
    <row r="53" spans="1:9" s="3" customFormat="1" ht="30" x14ac:dyDescent="0.25">
      <c r="A53" s="108" t="s">
        <v>435</v>
      </c>
    </row>
    <row r="54" spans="1:9" s="3" customFormat="1" ht="30.75" thickBot="1" x14ac:dyDescent="0.3">
      <c r="A54" s="96" t="s">
        <v>433</v>
      </c>
    </row>
    <row r="55" spans="1:9" s="249" customFormat="1" ht="26.25" thickBot="1" x14ac:dyDescent="0.25">
      <c r="A55" s="248"/>
      <c r="C55" s="240" t="s">
        <v>795</v>
      </c>
      <c r="D55" s="240" t="s">
        <v>796</v>
      </c>
      <c r="E55" s="240" t="s">
        <v>434</v>
      </c>
    </row>
    <row r="56" spans="1:9" ht="15.75" thickBot="1" x14ac:dyDescent="0.3">
      <c r="B56" s="95">
        <v>1992</v>
      </c>
      <c r="C56" s="235">
        <v>8</v>
      </c>
      <c r="D56" s="100">
        <v>130</v>
      </c>
      <c r="E56" s="263">
        <v>0.45676919933167454</v>
      </c>
    </row>
    <row r="57" spans="1:9" ht="15.75" thickBot="1" x14ac:dyDescent="0.3">
      <c r="B57" s="95">
        <v>1993</v>
      </c>
      <c r="C57" s="235">
        <v>28</v>
      </c>
      <c r="D57" s="100">
        <v>253</v>
      </c>
      <c r="E57" s="263">
        <v>5.8358275335665262</v>
      </c>
    </row>
    <row r="58" spans="1:9" ht="15.75" thickBot="1" x14ac:dyDescent="0.3">
      <c r="B58" s="95">
        <v>1994</v>
      </c>
      <c r="C58" s="235">
        <v>35</v>
      </c>
      <c r="D58" s="100">
        <v>459</v>
      </c>
      <c r="E58" s="263">
        <v>14.057673121536668</v>
      </c>
    </row>
    <row r="59" spans="1:9" ht="15.75" thickBot="1" x14ac:dyDescent="0.3">
      <c r="B59" s="95">
        <v>1995</v>
      </c>
      <c r="C59" s="235">
        <v>43</v>
      </c>
      <c r="D59" s="100">
        <v>1052</v>
      </c>
      <c r="E59" s="263">
        <v>104.99681463584677</v>
      </c>
    </row>
    <row r="60" spans="1:9" ht="15.75" thickBot="1" x14ac:dyDescent="0.3">
      <c r="B60" s="95">
        <v>1996</v>
      </c>
      <c r="C60" s="235">
        <v>55</v>
      </c>
      <c r="D60" s="100">
        <v>1318</v>
      </c>
      <c r="E60" s="263">
        <v>130.57588979842055</v>
      </c>
    </row>
    <row r="61" spans="1:9" ht="15.75" thickBot="1" x14ac:dyDescent="0.3">
      <c r="B61" s="95">
        <v>1997</v>
      </c>
      <c r="C61" s="235">
        <v>75</v>
      </c>
      <c r="D61" s="100">
        <v>1501</v>
      </c>
      <c r="E61" s="263">
        <v>159.3944202036229</v>
      </c>
    </row>
    <row r="62" spans="1:9" ht="15.75" thickBot="1" x14ac:dyDescent="0.3">
      <c r="B62" s="95">
        <v>1998</v>
      </c>
      <c r="C62" s="235">
        <v>101</v>
      </c>
      <c r="D62" s="100">
        <v>1705</v>
      </c>
      <c r="E62" s="263">
        <v>196.35666462322553</v>
      </c>
    </row>
    <row r="63" spans="1:9" ht="15.75" thickBot="1" x14ac:dyDescent="0.3">
      <c r="B63" s="95">
        <v>1999</v>
      </c>
      <c r="C63" s="235">
        <v>126</v>
      </c>
      <c r="D63" s="100">
        <v>2312</v>
      </c>
      <c r="E63" s="263">
        <v>227.56722320387533</v>
      </c>
    </row>
    <row r="64" spans="1:9" ht="15.75" thickBot="1" x14ac:dyDescent="0.3">
      <c r="B64" s="95">
        <v>2000</v>
      </c>
      <c r="C64" s="235">
        <v>184</v>
      </c>
      <c r="D64" s="100">
        <v>3071</v>
      </c>
      <c r="E64" s="263">
        <v>302.05065330015748</v>
      </c>
    </row>
    <row r="65" spans="2:5" ht="15.75" thickBot="1" x14ac:dyDescent="0.3">
      <c r="B65" s="95">
        <v>2001</v>
      </c>
      <c r="C65" s="235">
        <v>206</v>
      </c>
      <c r="D65" s="100">
        <v>3661</v>
      </c>
      <c r="E65" s="263">
        <v>446</v>
      </c>
    </row>
    <row r="66" spans="2:5" ht="15.75" thickBot="1" x14ac:dyDescent="0.3">
      <c r="B66" s="95">
        <v>2002</v>
      </c>
      <c r="C66" s="235">
        <v>251</v>
      </c>
      <c r="D66" s="100">
        <v>4071</v>
      </c>
      <c r="E66" s="263">
        <v>484.81900000000002</v>
      </c>
    </row>
    <row r="67" spans="2:5" ht="15.75" thickBot="1" x14ac:dyDescent="0.3">
      <c r="B67" s="95">
        <v>2003</v>
      </c>
      <c r="C67" s="235">
        <v>286</v>
      </c>
      <c r="D67" s="100">
        <v>5718</v>
      </c>
      <c r="E67" s="263">
        <v>658.37199999999996</v>
      </c>
    </row>
    <row r="68" spans="2:5" ht="15.75" thickBot="1" x14ac:dyDescent="0.3">
      <c r="B68" s="95">
        <v>2004</v>
      </c>
      <c r="C68" s="235">
        <v>325</v>
      </c>
      <c r="D68" s="100">
        <v>6783</v>
      </c>
      <c r="E68" s="263">
        <v>803.66600000000005</v>
      </c>
    </row>
    <row r="69" spans="2:5" ht="15.75" thickBot="1" x14ac:dyDescent="0.3">
      <c r="B69" s="95">
        <v>2005</v>
      </c>
      <c r="C69" s="235">
        <v>375</v>
      </c>
      <c r="D69" s="100">
        <v>8539</v>
      </c>
      <c r="E69" s="263">
        <v>1022.7910000000001</v>
      </c>
    </row>
    <row r="70" spans="2:5" ht="15.75" thickBot="1" x14ac:dyDescent="0.3">
      <c r="B70" s="95">
        <v>2006</v>
      </c>
      <c r="C70" s="235">
        <v>406</v>
      </c>
      <c r="D70" s="100">
        <v>11848</v>
      </c>
      <c r="E70" s="263">
        <v>1327.53</v>
      </c>
    </row>
    <row r="71" spans="2:5" ht="15.75" thickBot="1" x14ac:dyDescent="0.3">
      <c r="B71" s="95">
        <v>2007</v>
      </c>
      <c r="C71" s="235">
        <v>478</v>
      </c>
      <c r="D71" s="100">
        <v>13595</v>
      </c>
      <c r="E71" s="263">
        <v>1505</v>
      </c>
    </row>
    <row r="72" spans="2:5" ht="15.75" thickBot="1" x14ac:dyDescent="0.3">
      <c r="B72" s="95">
        <v>2008</v>
      </c>
      <c r="C72" s="235">
        <v>509</v>
      </c>
      <c r="D72" s="100">
        <v>13640</v>
      </c>
      <c r="E72" s="263">
        <v>1587</v>
      </c>
    </row>
    <row r="73" spans="2:5" ht="15.75" thickBot="1" x14ac:dyDescent="0.3">
      <c r="B73" s="95">
        <v>2009</v>
      </c>
      <c r="C73" s="235">
        <v>526</v>
      </c>
      <c r="D73" s="100">
        <v>13691</v>
      </c>
      <c r="E73" s="263">
        <v>1364</v>
      </c>
    </row>
    <row r="74" spans="2:5" ht="15.75" thickBot="1" x14ac:dyDescent="0.3">
      <c r="B74" s="95">
        <v>2010</v>
      </c>
      <c r="C74" s="235">
        <v>538</v>
      </c>
      <c r="D74" s="100">
        <v>14695</v>
      </c>
      <c r="E74" s="263">
        <v>1546</v>
      </c>
    </row>
    <row r="75" spans="2:5" ht="15.75" thickBot="1" x14ac:dyDescent="0.3">
      <c r="B75" s="95">
        <v>2011</v>
      </c>
      <c r="C75" s="235">
        <v>562</v>
      </c>
      <c r="D75" s="100">
        <v>14599</v>
      </c>
      <c r="E75" s="263">
        <v>1622</v>
      </c>
    </row>
    <row r="76" spans="2:5" ht="15.75" thickBot="1" x14ac:dyDescent="0.3">
      <c r="B76" s="95">
        <v>2012</v>
      </c>
      <c r="C76" s="235">
        <v>593</v>
      </c>
      <c r="D76" s="100">
        <v>14716</v>
      </c>
      <c r="E76" s="263">
        <v>1651</v>
      </c>
    </row>
    <row r="77" spans="2:5" ht="15.75" thickBot="1" x14ac:dyDescent="0.3">
      <c r="B77" s="95">
        <v>2013</v>
      </c>
      <c r="C77" s="235">
        <v>620</v>
      </c>
      <c r="D77" s="100">
        <v>14600</v>
      </c>
      <c r="E77" s="263">
        <v>1576</v>
      </c>
    </row>
    <row r="78" spans="2:5" ht="15.75" thickBot="1" x14ac:dyDescent="0.3">
      <c r="B78" s="95">
        <v>2014</v>
      </c>
      <c r="C78" s="235">
        <v>620</v>
      </c>
      <c r="D78" s="100">
        <v>15472</v>
      </c>
      <c r="E78" s="263">
        <v>1535.9</v>
      </c>
    </row>
    <row r="79" spans="2:5" ht="15.75" thickBot="1" x14ac:dyDescent="0.3">
      <c r="B79" s="95">
        <v>2015</v>
      </c>
      <c r="C79" s="235">
        <v>626</v>
      </c>
      <c r="D79" s="100">
        <v>16774</v>
      </c>
      <c r="E79" s="263">
        <v>1625</v>
      </c>
    </row>
    <row r="80" spans="2:5" ht="15.75" thickBot="1" x14ac:dyDescent="0.3">
      <c r="B80" s="95">
        <v>2016</v>
      </c>
      <c r="C80" s="235">
        <v>635</v>
      </c>
      <c r="D80" s="100">
        <v>17776</v>
      </c>
      <c r="E80" s="263">
        <v>1758.499</v>
      </c>
    </row>
    <row r="81" spans="1:21" ht="15.75" thickBot="1" x14ac:dyDescent="0.3">
      <c r="B81" s="95">
        <v>2017</v>
      </c>
      <c r="C81" s="235">
        <v>634</v>
      </c>
      <c r="D81" s="100">
        <v>18750</v>
      </c>
      <c r="E81" s="263">
        <v>1900</v>
      </c>
    </row>
    <row r="82" spans="1:21" ht="15.75" thickBot="1" x14ac:dyDescent="0.3">
      <c r="B82" s="95">
        <v>2018</v>
      </c>
      <c r="C82" s="235">
        <v>646</v>
      </c>
      <c r="D82" s="100">
        <v>19873</v>
      </c>
      <c r="E82" s="263">
        <v>2080.509</v>
      </c>
    </row>
    <row r="83" spans="1:21" ht="15.75" thickBot="1" x14ac:dyDescent="0.3">
      <c r="B83" s="95">
        <v>2019</v>
      </c>
      <c r="C83" s="235">
        <v>639</v>
      </c>
      <c r="D83" s="100">
        <v>20270</v>
      </c>
      <c r="E83" s="263">
        <v>2174.6690643804104</v>
      </c>
    </row>
    <row r="84" spans="1:21" ht="15.75" thickBot="1" x14ac:dyDescent="0.3">
      <c r="B84" s="95">
        <v>2020</v>
      </c>
      <c r="C84" s="235">
        <v>621</v>
      </c>
      <c r="D84" s="100">
        <v>20345</v>
      </c>
      <c r="E84" s="263">
        <v>2104</v>
      </c>
    </row>
    <row r="85" spans="1:21" ht="15.75" thickBot="1" x14ac:dyDescent="0.3">
      <c r="B85" s="95">
        <v>2021</v>
      </c>
      <c r="C85" s="235">
        <v>624</v>
      </c>
      <c r="D85" s="100">
        <v>22238</v>
      </c>
      <c r="E85" s="263">
        <v>2300</v>
      </c>
    </row>
    <row r="86" spans="1:21" ht="15.75" thickBot="1" x14ac:dyDescent="0.3">
      <c r="B86" s="95">
        <v>2022</v>
      </c>
      <c r="C86" s="235">
        <v>653</v>
      </c>
      <c r="D86" s="100">
        <v>24396</v>
      </c>
      <c r="E86" s="263">
        <v>2700</v>
      </c>
    </row>
    <row r="87" spans="1:21" ht="15.75" thickBot="1" x14ac:dyDescent="0.3">
      <c r="B87" s="95">
        <v>2023</v>
      </c>
      <c r="C87" s="236">
        <v>687</v>
      </c>
      <c r="D87" s="101">
        <v>25101</v>
      </c>
      <c r="E87" s="264">
        <v>3460</v>
      </c>
    </row>
    <row r="89" spans="1:21" ht="13.5" thickBot="1" x14ac:dyDescent="0.25"/>
    <row r="90" spans="1:21" ht="15.75" thickBot="1" x14ac:dyDescent="0.3">
      <c r="A90" s="117" t="s">
        <v>70</v>
      </c>
      <c r="B90" s="25"/>
      <c r="C90" s="25"/>
    </row>
    <row r="91" spans="1:21" ht="15" x14ac:dyDescent="0.25">
      <c r="A91" s="108" t="s">
        <v>3</v>
      </c>
      <c r="B91" s="25"/>
      <c r="C91" s="25"/>
    </row>
    <row r="92" spans="1:21" ht="15.75" thickBot="1" x14ac:dyDescent="0.3">
      <c r="A92" s="96" t="s">
        <v>916</v>
      </c>
    </row>
    <row r="93" spans="1:21" s="47" customFormat="1" ht="30.75" thickBot="1" x14ac:dyDescent="0.3">
      <c r="A93" s="245"/>
      <c r="B93" s="246"/>
      <c r="C93" s="187" t="s">
        <v>101</v>
      </c>
      <c r="D93" s="187" t="s">
        <v>102</v>
      </c>
      <c r="E93" s="187" t="s">
        <v>103</v>
      </c>
      <c r="F93" s="187" t="s">
        <v>105</v>
      </c>
      <c r="G93" s="187" t="s">
        <v>106</v>
      </c>
      <c r="H93" s="187" t="s">
        <v>107</v>
      </c>
      <c r="I93" s="187" t="s">
        <v>109</v>
      </c>
      <c r="J93" s="187" t="s">
        <v>440</v>
      </c>
      <c r="K93" s="187" t="s">
        <v>110</v>
      </c>
      <c r="L93" s="187" t="s">
        <v>442</v>
      </c>
      <c r="M93" s="187" t="s">
        <v>111</v>
      </c>
      <c r="N93" s="187" t="s">
        <v>112</v>
      </c>
      <c r="O93" s="187" t="s">
        <v>113</v>
      </c>
      <c r="P93" s="187" t="s">
        <v>114</v>
      </c>
      <c r="Q93" s="187" t="s">
        <v>115</v>
      </c>
      <c r="R93" s="187" t="s">
        <v>104</v>
      </c>
      <c r="S93" s="187" t="s">
        <v>108</v>
      </c>
      <c r="T93" s="187" t="s">
        <v>98</v>
      </c>
      <c r="U93" s="187" t="s">
        <v>99</v>
      </c>
    </row>
    <row r="94" spans="1:21" ht="15.75" thickBot="1" x14ac:dyDescent="0.3">
      <c r="B94" s="95">
        <v>2000</v>
      </c>
      <c r="C94" s="222">
        <v>6991</v>
      </c>
      <c r="D94" s="147">
        <v>4860</v>
      </c>
      <c r="E94" s="147">
        <v>924</v>
      </c>
      <c r="F94" s="147">
        <v>16488</v>
      </c>
      <c r="G94" s="147">
        <v>3298</v>
      </c>
      <c r="H94" s="147">
        <v>754</v>
      </c>
      <c r="I94" s="147">
        <v>692</v>
      </c>
      <c r="J94" s="147">
        <v>24007</v>
      </c>
      <c r="K94" s="231">
        <v>192257</v>
      </c>
      <c r="L94" s="147">
        <v>17924</v>
      </c>
      <c r="M94" s="147">
        <v>1554</v>
      </c>
      <c r="N94" s="147">
        <v>9914</v>
      </c>
      <c r="O94" s="147"/>
      <c r="P94" s="147">
        <v>20292</v>
      </c>
      <c r="Q94" s="147">
        <f>SUM(C94:P94)</f>
        <v>299955</v>
      </c>
      <c r="R94" s="147">
        <v>2955</v>
      </c>
      <c r="S94" s="147">
        <v>4806</v>
      </c>
      <c r="T94" s="147">
        <v>475361</v>
      </c>
      <c r="U94" s="148">
        <v>2431170</v>
      </c>
    </row>
    <row r="95" spans="1:21" ht="15.75" thickBot="1" x14ac:dyDescent="0.3">
      <c r="B95" s="95">
        <v>2001</v>
      </c>
      <c r="C95" s="137">
        <v>8053</v>
      </c>
      <c r="D95" s="85">
        <v>5600</v>
      </c>
      <c r="E95" s="85">
        <v>979</v>
      </c>
      <c r="F95" s="85">
        <v>18411</v>
      </c>
      <c r="G95" s="85">
        <v>3877</v>
      </c>
      <c r="H95" s="85">
        <v>804</v>
      </c>
      <c r="I95" s="85">
        <v>738</v>
      </c>
      <c r="J95" s="85">
        <v>25866</v>
      </c>
      <c r="K95" s="100">
        <v>204534</v>
      </c>
      <c r="L95" s="85">
        <v>20293</v>
      </c>
      <c r="M95" s="85">
        <v>1637</v>
      </c>
      <c r="N95" s="85">
        <v>11020</v>
      </c>
      <c r="O95" s="85"/>
      <c r="P95" s="85">
        <v>22326</v>
      </c>
      <c r="Q95" s="85">
        <f t="shared" ref="Q95:Q105" si="0">SUM(C95:P95)</f>
        <v>324138</v>
      </c>
      <c r="R95" s="85">
        <v>3403</v>
      </c>
      <c r="S95" s="85">
        <v>5425</v>
      </c>
      <c r="T95" s="85">
        <v>517586</v>
      </c>
      <c r="U95" s="86">
        <v>2610732</v>
      </c>
    </row>
    <row r="96" spans="1:21" ht="15.75" thickBot="1" x14ac:dyDescent="0.3">
      <c r="B96" s="95">
        <v>2002</v>
      </c>
      <c r="C96" s="137">
        <v>8395</v>
      </c>
      <c r="D96" s="85">
        <v>5685</v>
      </c>
      <c r="E96" s="85">
        <v>1009</v>
      </c>
      <c r="F96" s="85">
        <v>19380</v>
      </c>
      <c r="G96" s="85">
        <v>3900</v>
      </c>
      <c r="H96" s="85">
        <v>841</v>
      </c>
      <c r="I96" s="85">
        <v>776</v>
      </c>
      <c r="J96" s="85">
        <v>26343</v>
      </c>
      <c r="K96" s="100">
        <v>201751</v>
      </c>
      <c r="L96" s="85">
        <v>21148</v>
      </c>
      <c r="M96" s="85">
        <v>1681</v>
      </c>
      <c r="N96" s="85">
        <v>11426</v>
      </c>
      <c r="O96" s="85"/>
      <c r="P96" s="85">
        <v>22660</v>
      </c>
      <c r="Q96" s="85">
        <f t="shared" si="0"/>
        <v>324995</v>
      </c>
      <c r="R96" s="85">
        <v>3484</v>
      </c>
      <c r="S96" s="85">
        <v>5478</v>
      </c>
      <c r="T96" s="85">
        <v>526207</v>
      </c>
      <c r="U96" s="86">
        <v>2610032</v>
      </c>
    </row>
    <row r="97" spans="1:21" ht="15.75" thickBot="1" x14ac:dyDescent="0.3">
      <c r="B97" s="95">
        <v>2003</v>
      </c>
      <c r="C97" s="137">
        <v>9040</v>
      </c>
      <c r="D97" s="85">
        <v>6038</v>
      </c>
      <c r="E97" s="85">
        <v>1003</v>
      </c>
      <c r="F97" s="85">
        <v>20998</v>
      </c>
      <c r="G97" s="85">
        <v>4173</v>
      </c>
      <c r="H97" s="85">
        <v>848</v>
      </c>
      <c r="I97" s="85">
        <v>787</v>
      </c>
      <c r="J97" s="85">
        <v>27179</v>
      </c>
      <c r="K97" s="100">
        <v>201212</v>
      </c>
      <c r="L97" s="85">
        <v>22516</v>
      </c>
      <c r="M97" s="85">
        <v>1732</v>
      </c>
      <c r="N97" s="85">
        <v>12297</v>
      </c>
      <c r="O97" s="85"/>
      <c r="P97" s="85">
        <v>23266</v>
      </c>
      <c r="Q97" s="85">
        <f t="shared" si="0"/>
        <v>331089</v>
      </c>
      <c r="R97" s="85">
        <v>3692</v>
      </c>
      <c r="S97" s="85">
        <v>5734</v>
      </c>
      <c r="T97" s="85">
        <v>543212</v>
      </c>
      <c r="U97" s="86">
        <v>2636190</v>
      </c>
    </row>
    <row r="98" spans="1:21" ht="15.75" thickBot="1" x14ac:dyDescent="0.3">
      <c r="B98" s="95">
        <v>2004</v>
      </c>
      <c r="C98" s="137">
        <v>9740</v>
      </c>
      <c r="D98" s="85">
        <v>6308</v>
      </c>
      <c r="E98" s="85">
        <v>985</v>
      </c>
      <c r="F98" s="85">
        <v>22547</v>
      </c>
      <c r="G98" s="85">
        <v>4455</v>
      </c>
      <c r="H98" s="85">
        <v>846</v>
      </c>
      <c r="I98" s="85">
        <v>813</v>
      </c>
      <c r="J98" s="85">
        <v>28406</v>
      </c>
      <c r="K98" s="100">
        <v>203749</v>
      </c>
      <c r="L98" s="85">
        <v>24589</v>
      </c>
      <c r="M98" s="85">
        <v>1749</v>
      </c>
      <c r="N98" s="85">
        <v>13159</v>
      </c>
      <c r="O98" s="85"/>
      <c r="P98" s="85">
        <v>24249</v>
      </c>
      <c r="Q98" s="85">
        <f t="shared" si="0"/>
        <v>341595</v>
      </c>
      <c r="R98" s="85">
        <v>3855</v>
      </c>
      <c r="S98" s="85">
        <v>5979</v>
      </c>
      <c r="T98" s="85">
        <v>563607</v>
      </c>
      <c r="U98" s="86">
        <v>2666958</v>
      </c>
    </row>
    <row r="99" spans="1:21" ht="15.75" thickBot="1" x14ac:dyDescent="0.3">
      <c r="B99" s="95">
        <v>2005</v>
      </c>
      <c r="C99" s="137">
        <v>10424</v>
      </c>
      <c r="D99" s="85">
        <v>6494</v>
      </c>
      <c r="E99" s="85">
        <v>985</v>
      </c>
      <c r="F99" s="85">
        <v>24288</v>
      </c>
      <c r="G99" s="85">
        <v>4755</v>
      </c>
      <c r="H99" s="85">
        <v>856</v>
      </c>
      <c r="I99" s="85">
        <v>850</v>
      </c>
      <c r="J99" s="85">
        <v>29395</v>
      </c>
      <c r="K99" s="100">
        <v>206296</v>
      </c>
      <c r="L99" s="85">
        <v>26525</v>
      </c>
      <c r="M99" s="85">
        <v>1778</v>
      </c>
      <c r="N99" s="85">
        <v>14140</v>
      </c>
      <c r="O99" s="85"/>
      <c r="P99" s="85">
        <v>25191</v>
      </c>
      <c r="Q99" s="85">
        <f t="shared" si="0"/>
        <v>351977</v>
      </c>
      <c r="R99" s="85">
        <v>3957</v>
      </c>
      <c r="S99" s="85">
        <v>6302</v>
      </c>
      <c r="T99" s="85">
        <v>583648</v>
      </c>
      <c r="U99" s="86">
        <v>2712805</v>
      </c>
    </row>
    <row r="100" spans="1:21" ht="15.75" thickBot="1" x14ac:dyDescent="0.3">
      <c r="B100" s="95">
        <v>2006</v>
      </c>
      <c r="C100" s="137">
        <v>9822</v>
      </c>
      <c r="D100" s="85">
        <v>5905</v>
      </c>
      <c r="E100" s="85">
        <v>956</v>
      </c>
      <c r="F100" s="85">
        <v>23438</v>
      </c>
      <c r="G100" s="85">
        <v>4411</v>
      </c>
      <c r="H100" s="85">
        <v>868</v>
      </c>
      <c r="I100" s="85">
        <v>838</v>
      </c>
      <c r="J100" s="85">
        <v>28246</v>
      </c>
      <c r="K100" s="100">
        <v>209081</v>
      </c>
      <c r="L100" s="85">
        <v>25638</v>
      </c>
      <c r="M100" s="85">
        <v>1721</v>
      </c>
      <c r="N100" s="85">
        <v>13494</v>
      </c>
      <c r="O100" s="85"/>
      <c r="P100" s="85">
        <v>24225</v>
      </c>
      <c r="Q100" s="85">
        <f t="shared" si="0"/>
        <v>348643</v>
      </c>
      <c r="R100" s="85">
        <v>3519</v>
      </c>
      <c r="S100" s="85">
        <v>5686</v>
      </c>
      <c r="T100" s="85">
        <v>577839</v>
      </c>
      <c r="U100" s="86">
        <v>2753443</v>
      </c>
    </row>
    <row r="101" spans="1:21" ht="15.75" thickBot="1" x14ac:dyDescent="0.3">
      <c r="B101" s="95">
        <v>2007</v>
      </c>
      <c r="C101" s="137">
        <v>10678</v>
      </c>
      <c r="D101" s="85">
        <v>6245</v>
      </c>
      <c r="E101" s="85">
        <v>1015</v>
      </c>
      <c r="F101" s="85">
        <v>24488</v>
      </c>
      <c r="G101" s="85">
        <v>4982</v>
      </c>
      <c r="H101" s="85">
        <v>939</v>
      </c>
      <c r="I101" s="85">
        <v>908</v>
      </c>
      <c r="J101" s="85">
        <v>27931</v>
      </c>
      <c r="K101" s="100">
        <v>209051</v>
      </c>
      <c r="L101" s="85">
        <v>27995</v>
      </c>
      <c r="M101" s="85">
        <v>1856</v>
      </c>
      <c r="N101" s="85">
        <v>14773</v>
      </c>
      <c r="O101" s="85"/>
      <c r="P101" s="85">
        <v>24760</v>
      </c>
      <c r="Q101" s="85">
        <f t="shared" si="0"/>
        <v>355621</v>
      </c>
      <c r="R101" s="85">
        <v>3738</v>
      </c>
      <c r="S101" s="85">
        <v>6179</v>
      </c>
      <c r="T101" s="85">
        <v>592705</v>
      </c>
      <c r="U101" s="86">
        <v>2802595</v>
      </c>
    </row>
    <row r="102" spans="1:21" ht="15.75" thickBot="1" x14ac:dyDescent="0.3">
      <c r="B102" s="95">
        <v>2008</v>
      </c>
      <c r="C102" s="137">
        <v>11605</v>
      </c>
      <c r="D102" s="85">
        <v>6918</v>
      </c>
      <c r="E102" s="85">
        <v>1020</v>
      </c>
      <c r="F102" s="85">
        <v>27142</v>
      </c>
      <c r="G102" s="85">
        <v>5502</v>
      </c>
      <c r="H102" s="85">
        <v>1001</v>
      </c>
      <c r="I102" s="85">
        <v>955</v>
      </c>
      <c r="J102" s="85">
        <v>31397</v>
      </c>
      <c r="K102" s="100">
        <v>235472</v>
      </c>
      <c r="L102" s="85">
        <v>30849</v>
      </c>
      <c r="M102" s="85">
        <v>1929</v>
      </c>
      <c r="N102" s="85">
        <v>15860</v>
      </c>
      <c r="O102" s="85"/>
      <c r="P102" s="85">
        <v>27945</v>
      </c>
      <c r="Q102" s="85">
        <f t="shared" si="0"/>
        <v>397595</v>
      </c>
      <c r="R102" s="85">
        <v>3986</v>
      </c>
      <c r="S102" s="85">
        <v>6891</v>
      </c>
      <c r="T102" s="85">
        <v>658911</v>
      </c>
      <c r="U102" s="86">
        <v>3078096</v>
      </c>
    </row>
    <row r="103" spans="1:21" ht="15.75" thickBot="1" x14ac:dyDescent="0.3">
      <c r="B103" s="95">
        <v>2009</v>
      </c>
      <c r="C103" s="137">
        <v>11364</v>
      </c>
      <c r="D103" s="85">
        <v>6959</v>
      </c>
      <c r="E103" s="85">
        <v>936</v>
      </c>
      <c r="F103" s="85">
        <v>26040</v>
      </c>
      <c r="G103" s="85">
        <v>5654</v>
      </c>
      <c r="H103" s="85">
        <v>950</v>
      </c>
      <c r="I103" s="85">
        <v>941</v>
      </c>
      <c r="J103" s="85">
        <v>30168</v>
      </c>
      <c r="K103" s="100">
        <v>230036</v>
      </c>
      <c r="L103" s="85">
        <v>30029</v>
      </c>
      <c r="M103" s="85">
        <v>1853</v>
      </c>
      <c r="N103" s="85">
        <v>15198</v>
      </c>
      <c r="O103" s="85"/>
      <c r="P103" s="85">
        <v>27005</v>
      </c>
      <c r="Q103" s="85">
        <f t="shared" si="0"/>
        <v>387133</v>
      </c>
      <c r="R103" s="85">
        <v>3903</v>
      </c>
      <c r="S103" s="85">
        <v>6868</v>
      </c>
      <c r="T103" s="85">
        <v>640040</v>
      </c>
      <c r="U103" s="86">
        <v>3036720</v>
      </c>
    </row>
    <row r="104" spans="1:21" ht="15.75" thickBot="1" x14ac:dyDescent="0.3">
      <c r="B104" s="244">
        <v>2010</v>
      </c>
      <c r="C104" s="273">
        <v>11382</v>
      </c>
      <c r="D104" s="144">
        <v>7257</v>
      </c>
      <c r="E104" s="144">
        <v>888</v>
      </c>
      <c r="F104" s="144">
        <v>25219</v>
      </c>
      <c r="G104" s="144">
        <v>6176</v>
      </c>
      <c r="H104" s="144">
        <v>883</v>
      </c>
      <c r="I104" s="144">
        <v>909</v>
      </c>
      <c r="J104" s="144">
        <v>28643</v>
      </c>
      <c r="K104" s="145">
        <v>231125</v>
      </c>
      <c r="L104" s="144">
        <v>29850</v>
      </c>
      <c r="M104" s="144">
        <v>1762</v>
      </c>
      <c r="N104" s="144">
        <v>15337</v>
      </c>
      <c r="O104" s="144"/>
      <c r="P104" s="144">
        <v>26688</v>
      </c>
      <c r="Q104" s="85">
        <f t="shared" si="0"/>
        <v>386119</v>
      </c>
      <c r="R104" s="144">
        <v>4169</v>
      </c>
      <c r="S104" s="144">
        <v>7195</v>
      </c>
      <c r="T104" s="144">
        <v>631307</v>
      </c>
      <c r="U104" s="146">
        <v>3025586</v>
      </c>
    </row>
    <row r="105" spans="1:21" ht="15" x14ac:dyDescent="0.25">
      <c r="B105" s="244">
        <v>2011</v>
      </c>
      <c r="C105" s="273">
        <v>11800</v>
      </c>
      <c r="D105" s="144">
        <v>7320</v>
      </c>
      <c r="E105" s="144">
        <v>856</v>
      </c>
      <c r="F105" s="144">
        <v>25688</v>
      </c>
      <c r="G105" s="144">
        <v>6359</v>
      </c>
      <c r="H105" s="144">
        <v>837</v>
      </c>
      <c r="I105" s="144">
        <v>889</v>
      </c>
      <c r="J105" s="144">
        <v>28952</v>
      </c>
      <c r="K105" s="145">
        <v>226444</v>
      </c>
      <c r="L105" s="144">
        <v>30089</v>
      </c>
      <c r="M105" s="144">
        <v>1721</v>
      </c>
      <c r="N105" s="144">
        <v>15874</v>
      </c>
      <c r="O105" s="144"/>
      <c r="P105" s="144">
        <v>26785</v>
      </c>
      <c r="Q105" s="85">
        <f t="shared" si="0"/>
        <v>383614</v>
      </c>
      <c r="R105" s="144">
        <v>4324</v>
      </c>
      <c r="S105" s="144">
        <v>7341</v>
      </c>
      <c r="T105" s="144">
        <v>626017</v>
      </c>
      <c r="U105" s="146">
        <v>3022621</v>
      </c>
    </row>
    <row r="106" spans="1:21" ht="15.75" thickBot="1" x14ac:dyDescent="0.3">
      <c r="B106" s="192">
        <v>2012</v>
      </c>
      <c r="C106" s="138">
        <v>11975</v>
      </c>
      <c r="D106" s="87">
        <v>7006</v>
      </c>
      <c r="E106" s="87">
        <v>865</v>
      </c>
      <c r="F106" s="87">
        <v>25867</v>
      </c>
      <c r="G106" s="87">
        <v>6366</v>
      </c>
      <c r="H106" s="87">
        <v>786</v>
      </c>
      <c r="I106" s="87">
        <v>887</v>
      </c>
      <c r="J106" s="87">
        <v>28897</v>
      </c>
      <c r="K106" s="101">
        <v>225774</v>
      </c>
      <c r="L106" s="87">
        <v>30095</v>
      </c>
      <c r="M106" s="87">
        <v>1651</v>
      </c>
      <c r="N106" s="87">
        <v>16243</v>
      </c>
      <c r="O106" s="87"/>
      <c r="P106" s="87">
        <v>26219</v>
      </c>
      <c r="Q106" s="87">
        <v>382631</v>
      </c>
      <c r="R106" s="87">
        <v>4477</v>
      </c>
      <c r="S106" s="87">
        <v>6941</v>
      </c>
      <c r="T106" s="87">
        <v>613618</v>
      </c>
      <c r="U106" s="88">
        <v>2982500</v>
      </c>
    </row>
    <row r="107" spans="1:21" x14ac:dyDescent="0.2">
      <c r="Q107" s="10"/>
    </row>
    <row r="108" spans="1:21" ht="13.5" thickBot="1" x14ac:dyDescent="0.25">
      <c r="Q108" s="10"/>
    </row>
    <row r="109" spans="1:21" ht="15.75" thickBot="1" x14ac:dyDescent="0.3">
      <c r="A109" s="117" t="s">
        <v>76</v>
      </c>
    </row>
    <row r="110" spans="1:21" ht="15" x14ac:dyDescent="0.25">
      <c r="A110" s="108" t="s">
        <v>3</v>
      </c>
    </row>
    <row r="111" spans="1:21" ht="15.75" thickBot="1" x14ac:dyDescent="0.3">
      <c r="A111" s="96" t="s">
        <v>916</v>
      </c>
    </row>
    <row r="112" spans="1:21" s="47" customFormat="1" ht="30.75" thickBot="1" x14ac:dyDescent="0.3">
      <c r="A112" s="247"/>
      <c r="B112" s="246"/>
      <c r="C112" s="187" t="s">
        <v>101</v>
      </c>
      <c r="D112" s="187" t="s">
        <v>102</v>
      </c>
      <c r="E112" s="187" t="s">
        <v>103</v>
      </c>
      <c r="F112" s="187" t="s">
        <v>105</v>
      </c>
      <c r="G112" s="187" t="s">
        <v>106</v>
      </c>
      <c r="H112" s="187" t="s">
        <v>107</v>
      </c>
      <c r="I112" s="187" t="s">
        <v>109</v>
      </c>
      <c r="J112" s="187" t="s">
        <v>440</v>
      </c>
      <c r="K112" s="187" t="s">
        <v>110</v>
      </c>
      <c r="L112" s="187" t="s">
        <v>442</v>
      </c>
      <c r="M112" s="187" t="s">
        <v>111</v>
      </c>
      <c r="N112" s="187" t="s">
        <v>112</v>
      </c>
      <c r="O112" s="187" t="s">
        <v>113</v>
      </c>
      <c r="P112" s="187" t="s">
        <v>114</v>
      </c>
      <c r="Q112" s="187" t="s">
        <v>115</v>
      </c>
      <c r="R112" s="187" t="s">
        <v>104</v>
      </c>
      <c r="S112" s="187" t="s">
        <v>108</v>
      </c>
      <c r="T112" s="187" t="s">
        <v>98</v>
      </c>
      <c r="U112" s="187" t="s">
        <v>99</v>
      </c>
    </row>
    <row r="113" spans="2:21" ht="15.75" thickBot="1" x14ac:dyDescent="0.3">
      <c r="B113" s="95">
        <v>2009</v>
      </c>
      <c r="C113" s="222">
        <v>6715</v>
      </c>
      <c r="D113" s="147">
        <v>3511</v>
      </c>
      <c r="E113" s="147">
        <v>325</v>
      </c>
      <c r="F113" s="147">
        <v>13773</v>
      </c>
      <c r="G113" s="147">
        <v>3238</v>
      </c>
      <c r="H113" s="147">
        <v>483</v>
      </c>
      <c r="I113" s="147">
        <v>458</v>
      </c>
      <c r="J113" s="147">
        <v>13135</v>
      </c>
      <c r="K113" s="231">
        <v>104205</v>
      </c>
      <c r="L113" s="147">
        <v>16325</v>
      </c>
      <c r="M113" s="147">
        <v>1166</v>
      </c>
      <c r="N113" s="147">
        <v>9276</v>
      </c>
      <c r="O113" s="147"/>
      <c r="P113" s="147">
        <v>12330</v>
      </c>
      <c r="Q113" s="147">
        <f>SUM(C113:P113)</f>
        <v>184940</v>
      </c>
      <c r="R113" s="147">
        <v>1659</v>
      </c>
      <c r="S113" s="147">
        <v>3543</v>
      </c>
      <c r="T113" s="147">
        <v>307263</v>
      </c>
      <c r="U113" s="148">
        <v>1423420</v>
      </c>
    </row>
    <row r="114" spans="2:21" ht="15" x14ac:dyDescent="0.25">
      <c r="B114" s="279">
        <v>2010</v>
      </c>
      <c r="C114" s="273">
        <v>5941</v>
      </c>
      <c r="D114" s="144">
        <v>3422</v>
      </c>
      <c r="E114" s="144">
        <v>388</v>
      </c>
      <c r="F114" s="144">
        <v>12215</v>
      </c>
      <c r="G114" s="144">
        <v>3221</v>
      </c>
      <c r="H114" s="144">
        <v>491</v>
      </c>
      <c r="I114" s="144">
        <v>464</v>
      </c>
      <c r="J114" s="144">
        <v>11865</v>
      </c>
      <c r="K114" s="145">
        <v>107519</v>
      </c>
      <c r="L114" s="144">
        <v>14895</v>
      </c>
      <c r="M114" s="144">
        <v>1109</v>
      </c>
      <c r="N114" s="144">
        <v>8388</v>
      </c>
      <c r="O114" s="144"/>
      <c r="P114" s="144">
        <v>11901</v>
      </c>
      <c r="Q114" s="144">
        <f>SUM(C114:P114)</f>
        <v>181819</v>
      </c>
      <c r="R114" s="144">
        <v>1739</v>
      </c>
      <c r="S114" s="144">
        <v>3507</v>
      </c>
      <c r="T114" s="144">
        <v>296499</v>
      </c>
      <c r="U114" s="146">
        <v>1469506</v>
      </c>
    </row>
    <row r="115" spans="2:21" ht="15" x14ac:dyDescent="0.25">
      <c r="B115" s="279">
        <v>2011</v>
      </c>
      <c r="C115" s="273">
        <v>7516</v>
      </c>
      <c r="D115" s="144">
        <v>4586</v>
      </c>
      <c r="E115" s="144">
        <v>292</v>
      </c>
      <c r="F115" s="144">
        <v>14463</v>
      </c>
      <c r="G115" s="144">
        <v>4554</v>
      </c>
      <c r="H115" s="144">
        <v>429</v>
      </c>
      <c r="I115" s="144">
        <v>373</v>
      </c>
      <c r="J115" s="144">
        <v>14199</v>
      </c>
      <c r="K115" s="145">
        <v>122685</v>
      </c>
      <c r="L115" s="144">
        <v>17754</v>
      </c>
      <c r="M115" s="144">
        <v>1002</v>
      </c>
      <c r="N115" s="144">
        <v>9871</v>
      </c>
      <c r="O115" s="144"/>
      <c r="P115" s="144">
        <v>14518</v>
      </c>
      <c r="Q115" s="144">
        <v>212242</v>
      </c>
      <c r="R115" s="144">
        <v>2489</v>
      </c>
      <c r="S115" s="144">
        <v>4571</v>
      </c>
      <c r="T115" s="144">
        <v>336229</v>
      </c>
      <c r="U115" s="146">
        <v>1687061</v>
      </c>
    </row>
    <row r="116" spans="2:21" ht="15.75" thickBot="1" x14ac:dyDescent="0.3">
      <c r="B116" s="192">
        <v>2012</v>
      </c>
      <c r="C116" s="138">
        <v>8006</v>
      </c>
      <c r="D116" s="87">
        <v>4555</v>
      </c>
      <c r="E116" s="87">
        <v>314</v>
      </c>
      <c r="F116" s="87">
        <v>15476</v>
      </c>
      <c r="G116" s="87">
        <v>4679</v>
      </c>
      <c r="H116" s="87">
        <v>439</v>
      </c>
      <c r="I116" s="87">
        <v>394</v>
      </c>
      <c r="J116" s="87">
        <v>14984</v>
      </c>
      <c r="K116" s="101">
        <v>131795</v>
      </c>
      <c r="L116" s="87">
        <v>18898</v>
      </c>
      <c r="M116" s="87">
        <v>1024</v>
      </c>
      <c r="N116" s="87">
        <v>10491</v>
      </c>
      <c r="O116" s="87"/>
      <c r="P116" s="87">
        <v>14858</v>
      </c>
      <c r="Q116" s="87">
        <v>225913</v>
      </c>
      <c r="R116" s="87">
        <v>2704</v>
      </c>
      <c r="S116" s="87">
        <v>4384</v>
      </c>
      <c r="T116" s="87">
        <v>349752</v>
      </c>
      <c r="U116" s="88">
        <v>1759497</v>
      </c>
    </row>
  </sheetData>
  <mergeCells count="7">
    <mergeCell ref="O4:P4"/>
    <mergeCell ref="Q4:R4"/>
    <mergeCell ref="C4:D4"/>
    <mergeCell ref="G4:J4"/>
    <mergeCell ref="K4:L4"/>
    <mergeCell ref="M4:N4"/>
    <mergeCell ref="E4:F4"/>
  </mergeCells>
  <phoneticPr fontId="11" type="noConversion"/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A1:AH380"/>
  <sheetViews>
    <sheetView topLeftCell="A37" workbookViewId="0">
      <selection activeCell="H63" sqref="H63"/>
    </sheetView>
  </sheetViews>
  <sheetFormatPr baseColWidth="10" defaultColWidth="11.42578125" defaultRowHeight="12.75" x14ac:dyDescent="0.2"/>
  <cols>
    <col min="1" max="1" width="35.7109375" style="25" customWidth="1"/>
    <col min="2" max="2" width="11.85546875" customWidth="1"/>
    <col min="3" max="3" width="19.42578125" customWidth="1"/>
    <col min="4" max="4" width="19.28515625" customWidth="1"/>
    <col min="5" max="5" width="16.42578125" customWidth="1"/>
    <col min="6" max="6" width="19.42578125" customWidth="1"/>
    <col min="7" max="7" width="14.85546875" customWidth="1"/>
    <col min="8" max="8" width="13" customWidth="1"/>
    <col min="9" max="9" width="12.140625" customWidth="1"/>
    <col min="10" max="10" width="10.140625" customWidth="1"/>
    <col min="11" max="11" width="11.5703125" bestFit="1" customWidth="1"/>
    <col min="12" max="12" width="12.85546875" customWidth="1"/>
    <col min="13" max="13" width="11.7109375" customWidth="1"/>
    <col min="14" max="14" width="13.85546875" customWidth="1"/>
    <col min="15" max="15" width="11.5703125" customWidth="1"/>
    <col min="16" max="16" width="14" customWidth="1"/>
    <col min="17" max="17" width="14.5703125" customWidth="1"/>
    <col min="18" max="18" width="11.85546875" bestFit="1" customWidth="1"/>
    <col min="19" max="20" width="12.85546875" bestFit="1" customWidth="1"/>
    <col min="21" max="21" width="13.5703125" customWidth="1"/>
    <col min="22" max="22" width="13.42578125" customWidth="1"/>
  </cols>
  <sheetData>
    <row r="1" spans="1:17" ht="15.75" thickBot="1" x14ac:dyDescent="0.25">
      <c r="A1" s="179" t="s">
        <v>436</v>
      </c>
    </row>
    <row r="2" spans="1:17" ht="13.5" thickBot="1" x14ac:dyDescent="0.25"/>
    <row r="3" spans="1:17" ht="15.75" thickBot="1" x14ac:dyDescent="0.3">
      <c r="A3" s="117" t="s">
        <v>437</v>
      </c>
      <c r="B3" s="3"/>
      <c r="C3" s="3"/>
    </row>
    <row r="4" spans="1:17" ht="17.25" x14ac:dyDescent="0.25">
      <c r="A4" s="251" t="s">
        <v>921</v>
      </c>
      <c r="B4" s="3"/>
      <c r="C4" s="3"/>
    </row>
    <row r="5" spans="1:17" ht="30.75" thickBot="1" x14ac:dyDescent="0.3">
      <c r="A5" s="96" t="s">
        <v>984</v>
      </c>
      <c r="B5" s="3"/>
      <c r="C5" s="3"/>
    </row>
    <row r="6" spans="1:17" s="4" customFormat="1" ht="30.75" thickBot="1" x14ac:dyDescent="0.3">
      <c r="A6" s="26"/>
      <c r="B6" s="253"/>
      <c r="C6" s="187" t="s">
        <v>101</v>
      </c>
      <c r="D6" s="187" t="s">
        <v>438</v>
      </c>
      <c r="E6" s="187" t="s">
        <v>105</v>
      </c>
      <c r="F6" s="187" t="s">
        <v>439</v>
      </c>
      <c r="G6" s="187" t="s">
        <v>440</v>
      </c>
      <c r="H6" s="187" t="s">
        <v>110</v>
      </c>
      <c r="I6" s="187" t="s">
        <v>441</v>
      </c>
      <c r="J6" s="187" t="s">
        <v>442</v>
      </c>
      <c r="K6" s="187" t="s">
        <v>112</v>
      </c>
      <c r="L6" s="187" t="s">
        <v>443</v>
      </c>
      <c r="M6" s="187" t="s">
        <v>444</v>
      </c>
      <c r="N6" s="187" t="s">
        <v>114</v>
      </c>
      <c r="O6" s="187" t="s">
        <v>147</v>
      </c>
      <c r="P6" s="187" t="s">
        <v>99</v>
      </c>
      <c r="Q6" s="187" t="s">
        <v>100</v>
      </c>
    </row>
    <row r="7" spans="1:17" ht="15" x14ac:dyDescent="0.25">
      <c r="B7" s="154">
        <v>2005</v>
      </c>
      <c r="C7" s="301">
        <v>1931.875</v>
      </c>
      <c r="D7" s="301">
        <v>1302.5250000000001</v>
      </c>
      <c r="E7" s="301">
        <v>2336.75</v>
      </c>
      <c r="F7" s="301">
        <v>2336.5500000000002</v>
      </c>
      <c r="G7" s="301">
        <v>2185.0500000000002</v>
      </c>
      <c r="H7" s="323">
        <v>1914.4</v>
      </c>
      <c r="I7" s="301">
        <v>2619.15</v>
      </c>
      <c r="J7" s="301">
        <v>2246.2249999999999</v>
      </c>
      <c r="K7" s="301">
        <v>1999.625</v>
      </c>
      <c r="L7" s="301">
        <v>1403.825</v>
      </c>
      <c r="M7" s="301">
        <v>1813.75</v>
      </c>
      <c r="N7" s="301">
        <v>2170.3249999999998</v>
      </c>
      <c r="O7" s="301">
        <v>1986.625</v>
      </c>
      <c r="P7" s="301">
        <v>1468.7750000000001</v>
      </c>
      <c r="Q7" s="314">
        <v>1761</v>
      </c>
    </row>
    <row r="8" spans="1:17" ht="15" x14ac:dyDescent="0.25">
      <c r="B8" s="154">
        <v>2006</v>
      </c>
      <c r="C8" s="301">
        <v>1970.35</v>
      </c>
      <c r="D8" s="301">
        <v>1563</v>
      </c>
      <c r="E8" s="301">
        <v>2686.65</v>
      </c>
      <c r="F8" s="301">
        <v>2492.9250000000002</v>
      </c>
      <c r="G8" s="301">
        <v>2444.875</v>
      </c>
      <c r="H8" s="323">
        <v>2152.0500000000002</v>
      </c>
      <c r="I8" s="301">
        <v>2650.5750000000003</v>
      </c>
      <c r="J8" s="301">
        <v>2424.7750000000001</v>
      </c>
      <c r="K8" s="301">
        <v>2276.9250000000002</v>
      </c>
      <c r="L8" s="301">
        <v>1690.45</v>
      </c>
      <c r="M8" s="301">
        <v>1985.5250000000001</v>
      </c>
      <c r="N8" s="301">
        <v>2409.9749999999999</v>
      </c>
      <c r="O8" s="301">
        <v>2192.6750000000002</v>
      </c>
      <c r="P8" s="301">
        <v>1633.625</v>
      </c>
      <c r="Q8" s="314">
        <v>1944.2750000000001</v>
      </c>
    </row>
    <row r="9" spans="1:17" ht="15" x14ac:dyDescent="0.25">
      <c r="B9" s="154">
        <v>2007</v>
      </c>
      <c r="C9" s="301">
        <v>2067.0250000000001</v>
      </c>
      <c r="D9" s="301">
        <v>1723.5250000000001</v>
      </c>
      <c r="E9" s="301">
        <v>2568.8249999999998</v>
      </c>
      <c r="F9" s="301">
        <v>2663.8</v>
      </c>
      <c r="G9" s="301">
        <v>2569.375</v>
      </c>
      <c r="H9" s="323">
        <v>2323.75</v>
      </c>
      <c r="I9" s="301">
        <v>2808.7249999999999</v>
      </c>
      <c r="J9" s="301">
        <v>2502.5749999999998</v>
      </c>
      <c r="K9" s="301">
        <v>2368.3000000000002</v>
      </c>
      <c r="L9" s="301">
        <v>1728.875</v>
      </c>
      <c r="M9" s="301">
        <v>2190.5</v>
      </c>
      <c r="N9" s="301">
        <v>2511.5</v>
      </c>
      <c r="O9" s="301">
        <v>2282.9</v>
      </c>
      <c r="P9" s="301">
        <v>1739.7</v>
      </c>
      <c r="Q9" s="314">
        <v>2056.35</v>
      </c>
    </row>
    <row r="10" spans="1:17" ht="15" x14ac:dyDescent="0.25">
      <c r="B10" s="154">
        <v>2008</v>
      </c>
      <c r="C10" s="301">
        <v>1981.1</v>
      </c>
      <c r="D10" s="301">
        <v>1713.4</v>
      </c>
      <c r="E10" s="301">
        <v>2556.2249999999999</v>
      </c>
      <c r="F10" s="301">
        <v>2602.625</v>
      </c>
      <c r="G10" s="301">
        <v>2377.6999999999998</v>
      </c>
      <c r="H10" s="323">
        <v>2360.7750000000001</v>
      </c>
      <c r="I10" s="301">
        <v>2739.75</v>
      </c>
      <c r="J10" s="301">
        <v>2381.15</v>
      </c>
      <c r="K10" s="301">
        <v>2273.9749999999999</v>
      </c>
      <c r="L10" s="301">
        <v>1835.35</v>
      </c>
      <c r="M10" s="301">
        <v>2074.0749999999998</v>
      </c>
      <c r="N10" s="301">
        <v>2551.6999999999998</v>
      </c>
      <c r="O10" s="301">
        <v>2282.5500000000002</v>
      </c>
      <c r="P10" s="301">
        <v>1781.7750000000001</v>
      </c>
      <c r="Q10" s="314">
        <v>2071.0749999999998</v>
      </c>
    </row>
    <row r="11" spans="1:17" ht="15" x14ac:dyDescent="0.25">
      <c r="B11" s="154">
        <v>2009</v>
      </c>
      <c r="C11" s="301">
        <v>1743.4</v>
      </c>
      <c r="D11" s="301">
        <v>1524.325</v>
      </c>
      <c r="E11" s="301">
        <v>2217.3249999999998</v>
      </c>
      <c r="F11" s="301">
        <v>2190.9749999999999</v>
      </c>
      <c r="G11" s="301">
        <v>2168.25</v>
      </c>
      <c r="H11" s="323">
        <v>2049.6</v>
      </c>
      <c r="I11" s="301">
        <v>2437.1750000000002</v>
      </c>
      <c r="J11" s="301">
        <v>2078.3249999999998</v>
      </c>
      <c r="K11" s="301">
        <v>2061.0500000000002</v>
      </c>
      <c r="L11" s="301">
        <v>1581.325</v>
      </c>
      <c r="M11" s="301">
        <v>1712.25</v>
      </c>
      <c r="N11" s="301">
        <v>2148.375</v>
      </c>
      <c r="O11" s="301">
        <v>2017.75</v>
      </c>
      <c r="P11" s="301">
        <v>1653.625</v>
      </c>
      <c r="Q11" s="314">
        <v>1918.5250000000001</v>
      </c>
    </row>
    <row r="12" spans="1:17" ht="15" x14ac:dyDescent="0.25">
      <c r="B12" s="154">
        <v>2010</v>
      </c>
      <c r="C12" s="301">
        <v>1682.675</v>
      </c>
      <c r="D12" s="301">
        <v>1412.625</v>
      </c>
      <c r="E12" s="301">
        <v>2008.9</v>
      </c>
      <c r="F12" s="301">
        <v>1923.5</v>
      </c>
      <c r="G12" s="301">
        <v>2007.5250000000001</v>
      </c>
      <c r="H12" s="323">
        <v>1922.425</v>
      </c>
      <c r="I12" s="301">
        <v>2123.4</v>
      </c>
      <c r="J12" s="301">
        <v>1907.925</v>
      </c>
      <c r="K12" s="301">
        <v>1906.2249999999999</v>
      </c>
      <c r="L12" s="301">
        <v>1465.15</v>
      </c>
      <c r="M12" s="301">
        <v>1652.3</v>
      </c>
      <c r="N12" s="301">
        <v>2033.5</v>
      </c>
      <c r="O12" s="301">
        <v>1914.175</v>
      </c>
      <c r="P12" s="301">
        <v>1580.7249999999999</v>
      </c>
      <c r="Q12" s="314">
        <v>1843.0250000000001</v>
      </c>
    </row>
    <row r="13" spans="1:17" ht="15" x14ac:dyDescent="0.25">
      <c r="B13" s="271">
        <v>2011</v>
      </c>
      <c r="C13" s="315">
        <v>1671.5250000000001</v>
      </c>
      <c r="D13" s="315">
        <v>1351.15</v>
      </c>
      <c r="E13" s="315">
        <v>1872.5250000000001</v>
      </c>
      <c r="F13" s="315">
        <v>1713.625</v>
      </c>
      <c r="G13" s="315">
        <v>1841.7249999999999</v>
      </c>
      <c r="H13" s="324">
        <v>1731.125</v>
      </c>
      <c r="I13" s="315">
        <v>2029.35</v>
      </c>
      <c r="J13" s="315">
        <v>1662.325</v>
      </c>
      <c r="K13" s="315">
        <v>1760.625</v>
      </c>
      <c r="L13" s="315">
        <v>1398.925</v>
      </c>
      <c r="M13" s="315">
        <v>1507.0250000000001</v>
      </c>
      <c r="N13" s="315">
        <v>1880.375</v>
      </c>
      <c r="O13" s="315">
        <v>1774.15</v>
      </c>
      <c r="P13" s="315">
        <v>1489.65</v>
      </c>
      <c r="Q13" s="316">
        <v>1740.2</v>
      </c>
    </row>
    <row r="14" spans="1:17" ht="15" x14ac:dyDescent="0.25">
      <c r="B14" s="271">
        <v>2012</v>
      </c>
      <c r="C14" s="315">
        <v>1507.85</v>
      </c>
      <c r="D14" s="315">
        <v>1211.7750000000001</v>
      </c>
      <c r="E14" s="315">
        <v>1787.85</v>
      </c>
      <c r="F14" s="315">
        <v>1535.65</v>
      </c>
      <c r="G14" s="315">
        <v>1728</v>
      </c>
      <c r="H14" s="324">
        <v>1593.325</v>
      </c>
      <c r="I14" s="315">
        <v>2012.2249999999999</v>
      </c>
      <c r="J14" s="315">
        <v>1541.375</v>
      </c>
      <c r="K14" s="315">
        <v>1518.75</v>
      </c>
      <c r="L14" s="315">
        <v>1393.7</v>
      </c>
      <c r="M14" s="315">
        <v>1439.575</v>
      </c>
      <c r="N14" s="315">
        <v>1741.55</v>
      </c>
      <c r="O14" s="315">
        <v>1618.1</v>
      </c>
      <c r="P14" s="315">
        <v>1333.675</v>
      </c>
      <c r="Q14" s="316">
        <v>1588.125</v>
      </c>
    </row>
    <row r="15" spans="1:17" ht="15" x14ac:dyDescent="0.25">
      <c r="B15" s="271">
        <v>2013</v>
      </c>
      <c r="C15" s="315">
        <v>1298.379342609489</v>
      </c>
      <c r="D15" s="315">
        <v>1030.8838426279603</v>
      </c>
      <c r="E15" s="315">
        <v>1515.6567462342714</v>
      </c>
      <c r="F15" s="315">
        <v>1352.3777009882197</v>
      </c>
      <c r="G15" s="315">
        <v>1502.822301836095</v>
      </c>
      <c r="H15" s="324">
        <v>1425.4337722175173</v>
      </c>
      <c r="I15" s="315">
        <v>1966.6851258847987</v>
      </c>
      <c r="J15" s="315">
        <v>1335.6268564135739</v>
      </c>
      <c r="K15" s="315">
        <v>1333.1774202137703</v>
      </c>
      <c r="L15" s="315">
        <v>1097.2589541245791</v>
      </c>
      <c r="M15" s="315">
        <v>1164.4977050639179</v>
      </c>
      <c r="N15" s="315">
        <v>1436.9255244755245</v>
      </c>
      <c r="O15" s="315">
        <v>1502.7</v>
      </c>
      <c r="P15" s="315">
        <v>1247.575</v>
      </c>
      <c r="Q15" s="316">
        <v>1495.35</v>
      </c>
    </row>
    <row r="16" spans="1:17" ht="15" x14ac:dyDescent="0.25">
      <c r="B16" s="271">
        <v>2014</v>
      </c>
      <c r="C16" s="315">
        <v>1200.0999999999999</v>
      </c>
      <c r="D16" s="315">
        <v>963.47500000000002</v>
      </c>
      <c r="E16" s="315">
        <v>1333.3</v>
      </c>
      <c r="F16" s="315">
        <v>1339.8</v>
      </c>
      <c r="G16" s="315">
        <v>1454.6</v>
      </c>
      <c r="H16" s="324">
        <v>1269.175</v>
      </c>
      <c r="I16" s="315">
        <v>1939.2750000000001</v>
      </c>
      <c r="J16" s="315">
        <v>1196.325</v>
      </c>
      <c r="K16" s="315">
        <v>1226.075</v>
      </c>
      <c r="L16" s="315">
        <v>1003.375</v>
      </c>
      <c r="M16" s="315">
        <v>1065.8499999999999</v>
      </c>
      <c r="N16" s="315">
        <v>1388.2249999999999</v>
      </c>
      <c r="O16" s="315">
        <v>1479.625</v>
      </c>
      <c r="P16" s="315">
        <v>1208.075</v>
      </c>
      <c r="Q16" s="316">
        <v>1459.4</v>
      </c>
    </row>
    <row r="17" spans="1:17" ht="15" x14ac:dyDescent="0.25">
      <c r="B17" s="271">
        <v>2015</v>
      </c>
      <c r="C17" s="315">
        <v>1150.3999999999999</v>
      </c>
      <c r="D17" s="315">
        <v>964.09999999999991</v>
      </c>
      <c r="E17" s="315">
        <v>1415.7249999999999</v>
      </c>
      <c r="F17" s="315">
        <v>1328.95</v>
      </c>
      <c r="G17" s="315">
        <v>1463.2750000000001</v>
      </c>
      <c r="H17" s="324">
        <v>1292.1500000000001</v>
      </c>
      <c r="I17" s="315">
        <v>1940.4</v>
      </c>
      <c r="J17" s="315">
        <v>1226.875</v>
      </c>
      <c r="K17" s="315">
        <v>1226.7750000000001</v>
      </c>
      <c r="L17" s="315">
        <v>1022.85</v>
      </c>
      <c r="M17" s="315">
        <v>1087.625</v>
      </c>
      <c r="N17" s="315">
        <v>1400.5</v>
      </c>
      <c r="O17" s="315">
        <v>1503.3</v>
      </c>
      <c r="P17" s="315">
        <v>1215.9750000000001</v>
      </c>
      <c r="Q17" s="316">
        <v>1475.2</v>
      </c>
    </row>
    <row r="18" spans="1:17" ht="15" x14ac:dyDescent="0.25">
      <c r="B18" s="271">
        <v>2016</v>
      </c>
      <c r="C18" s="315">
        <v>1225.0250000000001</v>
      </c>
      <c r="D18" s="315">
        <v>963.59999999999991</v>
      </c>
      <c r="E18" s="315">
        <v>1518.8249999999998</v>
      </c>
      <c r="F18" s="315">
        <v>1353.2750000000001</v>
      </c>
      <c r="G18" s="315">
        <v>1508.2750000000001</v>
      </c>
      <c r="H18" s="324">
        <v>1340.4</v>
      </c>
      <c r="I18" s="315">
        <v>2011.875</v>
      </c>
      <c r="J18" s="315">
        <v>1306.8000000000002</v>
      </c>
      <c r="K18" s="315">
        <v>1335.4499999999998</v>
      </c>
      <c r="L18" s="315">
        <v>1001.55</v>
      </c>
      <c r="M18" s="315">
        <v>1147.5749999999998</v>
      </c>
      <c r="N18" s="315">
        <v>1441.875</v>
      </c>
      <c r="O18" s="315">
        <v>1555.85</v>
      </c>
      <c r="P18" s="315">
        <v>1215.625</v>
      </c>
      <c r="Q18" s="316">
        <v>1502.625</v>
      </c>
    </row>
    <row r="19" spans="1:17" ht="15" x14ac:dyDescent="0.25">
      <c r="B19" s="271">
        <v>2017</v>
      </c>
      <c r="C19" s="315">
        <v>1327.7249999999999</v>
      </c>
      <c r="D19" s="315">
        <v>938.00000000000011</v>
      </c>
      <c r="E19" s="315">
        <v>1642.5</v>
      </c>
      <c r="F19" s="315">
        <v>1448.825</v>
      </c>
      <c r="G19" s="315">
        <v>1714.9</v>
      </c>
      <c r="H19" s="324">
        <v>1372.575</v>
      </c>
      <c r="I19" s="315">
        <v>2177.65</v>
      </c>
      <c r="J19" s="315">
        <v>1433.5749999999998</v>
      </c>
      <c r="K19" s="315">
        <v>1467.8</v>
      </c>
      <c r="L19" s="315">
        <v>1051.95</v>
      </c>
      <c r="M19" s="315">
        <v>1230.825</v>
      </c>
      <c r="N19" s="315">
        <v>1494.6499999999999</v>
      </c>
      <c r="O19" s="315">
        <v>1623.0250000000001</v>
      </c>
      <c r="P19" s="315">
        <v>1232.25</v>
      </c>
      <c r="Q19" s="316">
        <v>1538.625</v>
      </c>
    </row>
    <row r="20" spans="1:17" ht="15" x14ac:dyDescent="0.25">
      <c r="B20" s="271">
        <v>2018</v>
      </c>
      <c r="C20" s="315">
        <v>1407.6</v>
      </c>
      <c r="D20" s="315">
        <v>973.1</v>
      </c>
      <c r="E20" s="315">
        <v>1799.4499999999998</v>
      </c>
      <c r="F20" s="315">
        <v>1613.4749999999999</v>
      </c>
      <c r="G20" s="315">
        <v>1893.1249999999998</v>
      </c>
      <c r="H20" s="324">
        <v>1548.6499999999999</v>
      </c>
      <c r="I20" s="315">
        <v>2328.8999999999996</v>
      </c>
      <c r="J20" s="315">
        <v>1580.7249999999999</v>
      </c>
      <c r="K20" s="315">
        <v>1641.45</v>
      </c>
      <c r="L20" s="315">
        <v>1041.7249999999999</v>
      </c>
      <c r="M20" s="315">
        <v>1308.75</v>
      </c>
      <c r="N20" s="315">
        <v>1746.7750000000001</v>
      </c>
      <c r="O20" s="315">
        <v>1728.9250000000002</v>
      </c>
      <c r="P20" s="315">
        <v>1268.2750000000001</v>
      </c>
      <c r="Q20" s="316">
        <v>1590.7</v>
      </c>
    </row>
    <row r="21" spans="1:17" ht="15" x14ac:dyDescent="0.25">
      <c r="B21" s="271">
        <v>2019</v>
      </c>
      <c r="C21" s="315">
        <v>1569.7249999999999</v>
      </c>
      <c r="D21" s="315">
        <v>996.30000000000007</v>
      </c>
      <c r="E21" s="315">
        <v>2011.2499999999998</v>
      </c>
      <c r="F21" s="315">
        <v>1723.625</v>
      </c>
      <c r="G21" s="315">
        <v>2145.5500000000002</v>
      </c>
      <c r="H21" s="324">
        <v>1713.175</v>
      </c>
      <c r="I21" s="315">
        <v>2507.875</v>
      </c>
      <c r="J21" s="315">
        <v>1735.9250000000002</v>
      </c>
      <c r="K21" s="315">
        <v>1837.675</v>
      </c>
      <c r="L21" s="315">
        <v>1090.825</v>
      </c>
      <c r="M21" s="315">
        <v>1414.65</v>
      </c>
      <c r="N21" s="315">
        <v>1937.0249999999999</v>
      </c>
      <c r="O21" s="315">
        <v>1811.0250000000001</v>
      </c>
      <c r="P21" s="315">
        <v>1308.1500000000001</v>
      </c>
      <c r="Q21" s="316">
        <v>1641.2</v>
      </c>
    </row>
    <row r="22" spans="1:17" ht="15" x14ac:dyDescent="0.25">
      <c r="B22" s="271">
        <v>2020</v>
      </c>
      <c r="C22" s="315">
        <v>1620.8</v>
      </c>
      <c r="D22" s="315">
        <v>1024.325</v>
      </c>
      <c r="E22" s="315">
        <v>2031.9499999999998</v>
      </c>
      <c r="F22" s="315">
        <v>1753.5</v>
      </c>
      <c r="G22" s="315">
        <v>2058</v>
      </c>
      <c r="H22" s="324">
        <v>1754.1750000000002</v>
      </c>
      <c r="I22" s="315">
        <v>2510.3000000000002</v>
      </c>
      <c r="J22" s="315">
        <v>1764.425</v>
      </c>
      <c r="K22" s="315">
        <v>1845.45</v>
      </c>
      <c r="L22" s="315">
        <v>1095.0999999999999</v>
      </c>
      <c r="M22" s="315">
        <v>1422.625</v>
      </c>
      <c r="N22" s="315">
        <v>1991.5749999999998</v>
      </c>
      <c r="O22" s="315">
        <v>1804.8000000000002</v>
      </c>
      <c r="P22" s="315">
        <v>1301.2750000000001</v>
      </c>
      <c r="Q22" s="316">
        <v>1623.1000000000001</v>
      </c>
    </row>
    <row r="23" spans="1:17" ht="15" x14ac:dyDescent="0.25">
      <c r="B23" s="271">
        <v>2021</v>
      </c>
      <c r="C23" s="315">
        <v>1658.45</v>
      </c>
      <c r="D23" s="315">
        <v>1045.8499999999999</v>
      </c>
      <c r="E23" s="315">
        <v>2156.5250000000001</v>
      </c>
      <c r="F23" s="315">
        <v>1834.4</v>
      </c>
      <c r="G23" s="315">
        <v>2142.85</v>
      </c>
      <c r="H23" s="324">
        <v>1893</v>
      </c>
      <c r="I23" s="315">
        <v>2593.1</v>
      </c>
      <c r="J23" s="315">
        <v>1861.2250000000001</v>
      </c>
      <c r="K23" s="315">
        <v>1915.25</v>
      </c>
      <c r="L23" s="315">
        <v>1126.7</v>
      </c>
      <c r="M23" s="315">
        <v>1493.0250000000001</v>
      </c>
      <c r="N23" s="315">
        <v>2097.65</v>
      </c>
      <c r="O23" s="315">
        <v>1875.5749999999998</v>
      </c>
      <c r="P23" s="315">
        <v>1337.5</v>
      </c>
      <c r="Q23" s="316">
        <v>1657.575</v>
      </c>
    </row>
    <row r="24" spans="1:17" ht="15" x14ac:dyDescent="0.25">
      <c r="B24" s="271">
        <v>2022</v>
      </c>
      <c r="C24" s="315">
        <v>1824.5250000000001</v>
      </c>
      <c r="D24" s="315">
        <v>1094.425</v>
      </c>
      <c r="E24" s="315">
        <v>2332.4749999999999</v>
      </c>
      <c r="F24" s="315">
        <v>2096.5500000000002</v>
      </c>
      <c r="G24" s="315">
        <v>2369.1499999999996</v>
      </c>
      <c r="H24" s="324">
        <v>2025.3500000000001</v>
      </c>
      <c r="I24" s="315">
        <v>2820.9250000000002</v>
      </c>
      <c r="J24" s="315">
        <v>2086.6999999999998</v>
      </c>
      <c r="K24" s="315">
        <v>2180.5250000000001</v>
      </c>
      <c r="L24" s="315">
        <v>1203.8</v>
      </c>
      <c r="M24" s="315">
        <v>1580.375</v>
      </c>
      <c r="N24" s="315">
        <v>2296.4250000000002</v>
      </c>
      <c r="O24" s="315">
        <v>2033.75</v>
      </c>
      <c r="P24" s="315">
        <v>1410.625</v>
      </c>
      <c r="Q24" s="316">
        <v>1740.9749999999999</v>
      </c>
    </row>
    <row r="25" spans="1:17" ht="15.75" thickBot="1" x14ac:dyDescent="0.3">
      <c r="B25" s="362">
        <v>2023</v>
      </c>
      <c r="C25" s="317">
        <v>1977.6</v>
      </c>
      <c r="D25" s="317">
        <v>1138.5</v>
      </c>
      <c r="E25" s="317">
        <v>2570.0500000000002</v>
      </c>
      <c r="F25" s="317">
        <v>2327.25</v>
      </c>
      <c r="G25" s="317">
        <v>2589.5250000000001</v>
      </c>
      <c r="H25" s="325">
        <v>2267.6999999999998</v>
      </c>
      <c r="I25" s="317">
        <v>3108.6</v>
      </c>
      <c r="J25" s="317">
        <v>2292.6750000000002</v>
      </c>
      <c r="K25" s="317">
        <v>2386.1999999999998</v>
      </c>
      <c r="L25" s="317">
        <v>1206.075</v>
      </c>
      <c r="M25" s="317">
        <v>1739.5</v>
      </c>
      <c r="N25" s="317">
        <v>2548.8999999999996</v>
      </c>
      <c r="O25" s="317">
        <v>2210.5749999999998</v>
      </c>
      <c r="P25" s="317">
        <v>1493.075</v>
      </c>
      <c r="Q25" s="318">
        <v>1809.075</v>
      </c>
    </row>
    <row r="26" spans="1:17" x14ac:dyDescent="0.2">
      <c r="B26" s="62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ht="13.5" thickBot="1" x14ac:dyDescent="0.25">
      <c r="B27" s="62"/>
      <c r="C27" s="6"/>
      <c r="D27" s="6"/>
      <c r="E27" s="6"/>
      <c r="F27" s="6"/>
      <c r="G27" s="6"/>
      <c r="H27" s="71"/>
      <c r="I27" s="71"/>
      <c r="J27" s="71"/>
      <c r="K27" s="71"/>
      <c r="L27" s="71"/>
      <c r="M27" s="71"/>
      <c r="N27" s="71"/>
      <c r="O27" s="71"/>
      <c r="P27" s="71"/>
      <c r="Q27" s="71"/>
    </row>
    <row r="28" spans="1:17" ht="15.75" thickBot="1" x14ac:dyDescent="0.3">
      <c r="A28" s="117" t="s">
        <v>30</v>
      </c>
      <c r="C28" s="6"/>
      <c r="D28" s="6"/>
      <c r="E28" s="6"/>
      <c r="F28" s="6"/>
      <c r="G28" s="6"/>
      <c r="H28" s="71"/>
      <c r="I28" s="71"/>
      <c r="J28" s="71"/>
      <c r="K28" s="71"/>
      <c r="L28" s="71"/>
      <c r="M28" s="71"/>
      <c r="N28" s="71"/>
      <c r="O28" s="71"/>
      <c r="P28" s="71"/>
      <c r="Q28" s="71"/>
    </row>
    <row r="29" spans="1:17" ht="15" x14ac:dyDescent="0.25">
      <c r="A29" s="251" t="s">
        <v>89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s="3" customFormat="1" ht="15.75" thickBot="1" x14ac:dyDescent="0.3">
      <c r="A30" s="96" t="s">
        <v>31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</row>
    <row r="31" spans="1:17" ht="15.75" thickBot="1" x14ac:dyDescent="0.3">
      <c r="A31" s="40"/>
      <c r="B31" s="187">
        <v>2006</v>
      </c>
      <c r="C31" s="187">
        <v>2007</v>
      </c>
      <c r="D31" s="187">
        <v>2008</v>
      </c>
      <c r="E31" s="187">
        <v>2009</v>
      </c>
      <c r="F31" s="187">
        <v>2010</v>
      </c>
      <c r="G31" s="187">
        <v>2011</v>
      </c>
      <c r="H31" s="187">
        <v>2012</v>
      </c>
      <c r="I31" s="187">
        <v>2013</v>
      </c>
      <c r="J31" s="187">
        <v>2014</v>
      </c>
      <c r="K31" s="187">
        <v>2015</v>
      </c>
      <c r="L31" s="187">
        <v>2016</v>
      </c>
      <c r="M31" s="187">
        <v>2017</v>
      </c>
      <c r="N31" s="187">
        <v>2018</v>
      </c>
      <c r="O31" s="187">
        <v>2019</v>
      </c>
      <c r="P31" s="40"/>
      <c r="Q31" s="40"/>
    </row>
    <row r="32" spans="1:17" ht="45.75" thickBot="1" x14ac:dyDescent="0.3">
      <c r="A32" s="187" t="s">
        <v>26</v>
      </c>
      <c r="B32" s="321">
        <v>27.4</v>
      </c>
      <c r="C32" s="301">
        <v>25.431447123550399</v>
      </c>
      <c r="D32" s="301">
        <v>22.9</v>
      </c>
      <c r="E32" s="301">
        <v>20.6</v>
      </c>
      <c r="F32" s="301">
        <v>19.3</v>
      </c>
      <c r="G32" s="301">
        <v>18.2</v>
      </c>
      <c r="H32" s="301">
        <v>18.3</v>
      </c>
      <c r="I32" s="314">
        <v>17.5</v>
      </c>
      <c r="J32" s="301">
        <v>16.899999999999999</v>
      </c>
      <c r="K32" s="314">
        <v>18</v>
      </c>
      <c r="L32" s="314">
        <v>18.399999999999999</v>
      </c>
      <c r="M32" s="314">
        <v>19.100000000000001</v>
      </c>
      <c r="N32" s="301">
        <v>21.1</v>
      </c>
      <c r="O32" s="314">
        <v>21</v>
      </c>
      <c r="P32" s="40"/>
      <c r="Q32" s="40"/>
    </row>
    <row r="33" spans="1:17" ht="30.75" thickBot="1" x14ac:dyDescent="0.3">
      <c r="A33" s="187" t="s">
        <v>27</v>
      </c>
      <c r="B33" s="322">
        <v>94.2</v>
      </c>
      <c r="C33" s="317">
        <v>93.96</v>
      </c>
      <c r="D33" s="317">
        <v>93.97</v>
      </c>
      <c r="E33" s="317">
        <v>93.84</v>
      </c>
      <c r="F33" s="317">
        <v>93.8</v>
      </c>
      <c r="G33" s="317">
        <v>93.8</v>
      </c>
      <c r="H33" s="317">
        <v>93.8</v>
      </c>
      <c r="I33" s="318">
        <v>93.7</v>
      </c>
      <c r="J33" s="317">
        <v>93.7</v>
      </c>
      <c r="K33" s="318">
        <v>93.7</v>
      </c>
      <c r="L33" s="318">
        <v>94</v>
      </c>
      <c r="M33" s="318">
        <v>94</v>
      </c>
      <c r="N33" s="317">
        <v>92</v>
      </c>
      <c r="O33" s="318">
        <v>92</v>
      </c>
      <c r="P33" s="40"/>
      <c r="Q33" s="40"/>
    </row>
    <row r="34" spans="1:17" x14ac:dyDescent="0.2">
      <c r="B34" s="41"/>
      <c r="C34" s="40"/>
      <c r="D34" s="41"/>
      <c r="E34" s="41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ht="13.5" thickBot="1" x14ac:dyDescent="0.25">
      <c r="B35" s="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s="3" customFormat="1" ht="30.75" thickBot="1" x14ac:dyDescent="0.25">
      <c r="A36" s="179" t="s">
        <v>445</v>
      </c>
      <c r="B36" s="38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</row>
    <row r="37" spans="1:17" x14ac:dyDescent="0.2">
      <c r="B37" s="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ht="13.5" thickBot="1" x14ac:dyDescent="0.25"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ht="60.75" thickBot="1" x14ac:dyDescent="0.3">
      <c r="A39" s="117" t="s">
        <v>460</v>
      </c>
      <c r="B39" s="22"/>
      <c r="C39" s="22"/>
      <c r="D39" s="22"/>
      <c r="E39" s="22"/>
      <c r="F39" s="22"/>
      <c r="G39" s="22"/>
      <c r="H39" s="25"/>
      <c r="I39" s="40"/>
      <c r="J39" s="40"/>
      <c r="K39" s="40"/>
      <c r="L39" s="40"/>
      <c r="M39" s="40"/>
      <c r="N39" s="40"/>
      <c r="O39" s="40"/>
      <c r="P39" s="40"/>
      <c r="Q39" s="40"/>
    </row>
    <row r="40" spans="1:17" ht="30" x14ac:dyDescent="0.25">
      <c r="A40" s="251" t="s">
        <v>459</v>
      </c>
      <c r="B40" s="22"/>
      <c r="C40" s="22"/>
      <c r="D40" s="22"/>
      <c r="E40" s="22"/>
      <c r="F40" s="22"/>
      <c r="G40" s="22"/>
      <c r="I40" s="40"/>
      <c r="J40" s="40"/>
      <c r="K40" s="40"/>
      <c r="L40" s="40"/>
      <c r="M40" s="40"/>
      <c r="N40" s="40"/>
      <c r="O40" s="40"/>
      <c r="P40" s="40"/>
      <c r="Q40" s="40"/>
    </row>
    <row r="41" spans="1:17" ht="30.75" thickBot="1" x14ac:dyDescent="0.3">
      <c r="A41" s="96" t="s">
        <v>446</v>
      </c>
      <c r="B41" s="22"/>
      <c r="C41" s="22"/>
      <c r="D41" s="22"/>
      <c r="E41" s="22"/>
      <c r="F41" s="22"/>
      <c r="G41" s="22"/>
      <c r="I41" s="40"/>
      <c r="J41" s="40"/>
      <c r="K41" s="40"/>
      <c r="L41" s="40"/>
      <c r="M41" s="40"/>
      <c r="N41" s="40"/>
      <c r="O41" s="40"/>
      <c r="P41" s="40"/>
      <c r="Q41" s="40"/>
    </row>
    <row r="42" spans="1:17" ht="14.25" thickBot="1" x14ac:dyDescent="0.3">
      <c r="C42" s="367" t="s">
        <v>906</v>
      </c>
      <c r="D42" s="395"/>
      <c r="E42" s="395"/>
      <c r="F42" s="378"/>
      <c r="G42" s="24"/>
      <c r="J42" s="40"/>
      <c r="K42" s="40"/>
      <c r="L42" s="40"/>
      <c r="M42" s="40"/>
      <c r="N42" s="40"/>
      <c r="O42" s="40"/>
      <c r="P42" s="40"/>
      <c r="Q42" s="40"/>
    </row>
    <row r="43" spans="1:17" s="23" customFormat="1" ht="30.75" thickBot="1" x14ac:dyDescent="0.3">
      <c r="A43" s="35"/>
      <c r="B43" s="35"/>
      <c r="C43" s="187" t="s">
        <v>447</v>
      </c>
      <c r="D43" s="187" t="s">
        <v>448</v>
      </c>
      <c r="E43" s="187" t="s">
        <v>449</v>
      </c>
      <c r="F43" s="187" t="s">
        <v>450</v>
      </c>
      <c r="G43" s="43"/>
      <c r="J43" s="44"/>
      <c r="K43" s="44"/>
      <c r="L43" s="44"/>
      <c r="M43" s="44"/>
      <c r="N43" s="44"/>
      <c r="O43" s="44"/>
      <c r="P43" s="44"/>
      <c r="Q43" s="44"/>
    </row>
    <row r="44" spans="1:17" ht="15" x14ac:dyDescent="0.25">
      <c r="B44" s="190">
        <v>2003</v>
      </c>
      <c r="C44" s="319">
        <v>55</v>
      </c>
      <c r="D44" s="127">
        <v>823</v>
      </c>
      <c r="E44" s="127">
        <v>25446787.289999999</v>
      </c>
      <c r="F44" s="311">
        <v>4237990</v>
      </c>
      <c r="G44" s="24"/>
      <c r="J44" s="40"/>
      <c r="K44" s="40"/>
      <c r="L44" s="40"/>
      <c r="M44" s="40"/>
      <c r="N44" s="40"/>
      <c r="O44" s="40"/>
      <c r="P44" s="40"/>
      <c r="Q44" s="40"/>
    </row>
    <row r="45" spans="1:17" ht="15" x14ac:dyDescent="0.25">
      <c r="B45" s="257">
        <v>2004</v>
      </c>
      <c r="C45" s="319">
        <v>113</v>
      </c>
      <c r="D45" s="127">
        <v>4478</v>
      </c>
      <c r="E45" s="127">
        <v>15480166.67</v>
      </c>
      <c r="F45" s="311">
        <v>4989807.32</v>
      </c>
      <c r="G45" s="24"/>
      <c r="J45" s="40"/>
      <c r="K45" s="40"/>
      <c r="L45" s="40"/>
      <c r="M45" s="40"/>
      <c r="N45" s="40"/>
      <c r="O45" s="40"/>
      <c r="P45" s="40"/>
      <c r="Q45" s="40"/>
    </row>
    <row r="46" spans="1:17" ht="15" x14ac:dyDescent="0.25">
      <c r="B46" s="257">
        <v>2005</v>
      </c>
      <c r="C46" s="319">
        <v>75</v>
      </c>
      <c r="D46" s="127">
        <v>2634</v>
      </c>
      <c r="E46" s="127">
        <v>34226675.350000001</v>
      </c>
      <c r="F46" s="311">
        <v>8860530.5800000001</v>
      </c>
      <c r="G46" s="24"/>
      <c r="J46" s="40"/>
      <c r="K46" s="40"/>
      <c r="L46" s="40"/>
      <c r="M46" s="40"/>
      <c r="N46" s="40"/>
      <c r="O46" s="40"/>
      <c r="P46" s="40"/>
      <c r="Q46" s="40"/>
    </row>
    <row r="47" spans="1:17" ht="15" x14ac:dyDescent="0.25">
      <c r="B47" s="257">
        <v>2006</v>
      </c>
      <c r="C47" s="319">
        <v>152</v>
      </c>
      <c r="D47" s="127">
        <v>4690</v>
      </c>
      <c r="E47" s="127">
        <v>40077387.020000003</v>
      </c>
      <c r="F47" s="311">
        <v>12024072.869999999</v>
      </c>
      <c r="G47" s="24"/>
      <c r="J47" s="40"/>
      <c r="K47" s="40"/>
      <c r="L47" s="40"/>
      <c r="M47" s="40"/>
      <c r="N47" s="40"/>
      <c r="O47" s="40"/>
      <c r="P47" s="40"/>
      <c r="Q47" s="40"/>
    </row>
    <row r="48" spans="1:17" ht="15" x14ac:dyDescent="0.25">
      <c r="B48" s="257">
        <v>2007</v>
      </c>
      <c r="C48" s="319">
        <v>104</v>
      </c>
      <c r="D48" s="127">
        <v>2704</v>
      </c>
      <c r="E48" s="127">
        <v>36830164.640000001</v>
      </c>
      <c r="F48" s="311">
        <v>8165809.9100000001</v>
      </c>
      <c r="G48" s="24"/>
      <c r="J48" s="40"/>
      <c r="K48" s="40"/>
      <c r="L48" s="40"/>
      <c r="M48" s="40"/>
      <c r="N48" s="40"/>
      <c r="O48" s="40"/>
      <c r="P48" s="40"/>
      <c r="Q48" s="40"/>
    </row>
    <row r="49" spans="1:17" ht="15" x14ac:dyDescent="0.25">
      <c r="B49" s="257">
        <v>2008</v>
      </c>
      <c r="C49" s="319">
        <v>78</v>
      </c>
      <c r="D49" s="127">
        <v>1902</v>
      </c>
      <c r="E49" s="127">
        <v>19850975.23</v>
      </c>
      <c r="F49" s="311">
        <v>6244867.0300000003</v>
      </c>
      <c r="G49" s="24"/>
      <c r="J49" s="40"/>
      <c r="K49" s="40"/>
      <c r="L49" s="40"/>
      <c r="M49" s="40"/>
      <c r="N49" s="40"/>
      <c r="O49" s="40"/>
      <c r="P49" s="40"/>
      <c r="Q49" s="40"/>
    </row>
    <row r="50" spans="1:17" ht="15" x14ac:dyDescent="0.25">
      <c r="B50" s="257">
        <v>2009</v>
      </c>
      <c r="C50" s="319">
        <v>127</v>
      </c>
      <c r="D50" s="127">
        <v>2980</v>
      </c>
      <c r="E50" s="127">
        <v>26360773.309999999</v>
      </c>
      <c r="F50" s="311">
        <v>5267910.6399999997</v>
      </c>
      <c r="G50" s="24"/>
      <c r="J50" s="40"/>
      <c r="K50" s="40"/>
      <c r="L50" s="40"/>
      <c r="M50" s="40"/>
      <c r="N50" s="40"/>
      <c r="O50" s="40"/>
      <c r="P50" s="40"/>
      <c r="Q50" s="40"/>
    </row>
    <row r="51" spans="1:17" ht="15" x14ac:dyDescent="0.25">
      <c r="B51" s="257">
        <v>2010</v>
      </c>
      <c r="C51" s="319"/>
      <c r="D51" s="127">
        <v>149</v>
      </c>
      <c r="E51" s="127">
        <v>540411.97</v>
      </c>
      <c r="F51" s="311">
        <v>540411.97</v>
      </c>
      <c r="G51" s="25"/>
      <c r="J51" s="41"/>
      <c r="K51" s="41"/>
      <c r="L51" s="41"/>
      <c r="M51" s="41"/>
      <c r="N51" s="41"/>
      <c r="O51" s="41"/>
      <c r="P51" s="41"/>
      <c r="Q51" s="41"/>
    </row>
    <row r="52" spans="1:17" ht="15" x14ac:dyDescent="0.25">
      <c r="B52" s="257">
        <v>2011</v>
      </c>
      <c r="C52" s="319"/>
      <c r="D52" s="127"/>
      <c r="E52" s="127">
        <v>28631362.940000001</v>
      </c>
      <c r="F52" s="311">
        <v>28631362.940000001</v>
      </c>
      <c r="G52" s="25"/>
      <c r="J52" s="41"/>
      <c r="K52" s="41"/>
      <c r="L52" s="41"/>
      <c r="M52" s="41"/>
      <c r="N52" s="41"/>
      <c r="O52" s="41"/>
      <c r="P52" s="41"/>
      <c r="Q52" s="41"/>
    </row>
    <row r="53" spans="1:17" ht="15" x14ac:dyDescent="0.25">
      <c r="B53" s="257">
        <v>2012</v>
      </c>
      <c r="C53" s="319">
        <v>149</v>
      </c>
      <c r="D53" s="127">
        <v>3555</v>
      </c>
      <c r="E53" s="127">
        <v>20533934.75</v>
      </c>
      <c r="F53" s="311">
        <v>3437397.42</v>
      </c>
      <c r="G53" s="25"/>
      <c r="J53" s="41"/>
      <c r="K53" s="41"/>
      <c r="L53" s="41"/>
      <c r="M53" s="41"/>
      <c r="N53" s="41"/>
      <c r="O53" s="41"/>
      <c r="P53" s="41"/>
      <c r="Q53" s="41"/>
    </row>
    <row r="54" spans="1:17" ht="15" x14ac:dyDescent="0.25">
      <c r="B54" s="257">
        <v>2013</v>
      </c>
      <c r="C54" s="319"/>
      <c r="D54" s="127">
        <v>208</v>
      </c>
      <c r="E54" s="127">
        <v>1231415.8</v>
      </c>
      <c r="F54" s="311">
        <v>1231415.8</v>
      </c>
      <c r="G54" s="25"/>
      <c r="J54" s="41"/>
      <c r="K54" s="41"/>
      <c r="L54" s="41"/>
      <c r="M54" s="41"/>
      <c r="N54" s="41"/>
      <c r="O54" s="41"/>
      <c r="P54" s="41"/>
      <c r="Q54" s="41"/>
    </row>
    <row r="55" spans="1:17" ht="15" x14ac:dyDescent="0.25">
      <c r="B55" s="257">
        <v>2014</v>
      </c>
      <c r="C55" s="319"/>
      <c r="D55" s="127">
        <v>148</v>
      </c>
      <c r="E55" s="127">
        <v>2032869.12</v>
      </c>
      <c r="F55" s="311">
        <v>749123.21</v>
      </c>
      <c r="G55" s="25"/>
      <c r="J55" s="41"/>
      <c r="K55" s="41"/>
      <c r="L55" s="41"/>
      <c r="M55" s="41"/>
      <c r="N55" s="41"/>
      <c r="O55" s="41"/>
      <c r="P55" s="41"/>
      <c r="Q55" s="41"/>
    </row>
    <row r="56" spans="1:17" ht="15" x14ac:dyDescent="0.25">
      <c r="B56" s="257">
        <v>2015</v>
      </c>
      <c r="C56" s="319"/>
      <c r="D56" s="127"/>
      <c r="E56" s="127">
        <v>1070720.6299999999</v>
      </c>
      <c r="F56" s="311">
        <v>588925.65</v>
      </c>
      <c r="G56" s="25"/>
      <c r="J56" s="41"/>
      <c r="K56" s="41"/>
      <c r="L56" s="41"/>
      <c r="M56" s="41"/>
      <c r="N56" s="41"/>
      <c r="O56" s="41"/>
      <c r="P56" s="41"/>
      <c r="Q56" s="41"/>
    </row>
    <row r="57" spans="1:17" ht="15" x14ac:dyDescent="0.25">
      <c r="B57" s="257">
        <v>2016</v>
      </c>
      <c r="C57" s="319"/>
      <c r="D57" s="127"/>
      <c r="E57" s="127">
        <v>3479726.46</v>
      </c>
      <c r="F57" s="311">
        <v>2500000</v>
      </c>
      <c r="G57" s="25"/>
      <c r="J57" s="41"/>
      <c r="K57" s="41"/>
      <c r="L57" s="41"/>
      <c r="M57" s="41"/>
      <c r="N57" s="41"/>
      <c r="O57" s="41"/>
      <c r="P57" s="41"/>
      <c r="Q57" s="41"/>
    </row>
    <row r="58" spans="1:17" ht="15" x14ac:dyDescent="0.25">
      <c r="B58" s="257">
        <v>2017</v>
      </c>
      <c r="C58" s="319"/>
      <c r="D58" s="127"/>
      <c r="E58" s="127">
        <v>3233796.6500000004</v>
      </c>
      <c r="F58" s="311">
        <v>3000000</v>
      </c>
      <c r="G58" s="25"/>
      <c r="J58" s="41"/>
      <c r="K58" s="41"/>
      <c r="L58" s="41"/>
      <c r="M58" s="41"/>
      <c r="N58" s="41"/>
      <c r="O58" s="41"/>
      <c r="P58" s="41"/>
      <c r="Q58" s="41"/>
    </row>
    <row r="59" spans="1:17" ht="15" x14ac:dyDescent="0.25">
      <c r="B59" s="257">
        <v>2019</v>
      </c>
      <c r="C59" s="319">
        <v>61</v>
      </c>
      <c r="D59" s="127">
        <v>1720</v>
      </c>
      <c r="E59" s="127">
        <v>5265689.1399999997</v>
      </c>
      <c r="F59" s="311">
        <v>2468896.9500000002</v>
      </c>
      <c r="G59" s="25"/>
      <c r="J59" s="41"/>
      <c r="K59" s="41"/>
      <c r="L59" s="41"/>
      <c r="M59" s="41"/>
      <c r="N59" s="41"/>
      <c r="O59" s="41"/>
      <c r="P59" s="41"/>
      <c r="Q59" s="41"/>
    </row>
    <row r="60" spans="1:17" ht="15" x14ac:dyDescent="0.25">
      <c r="B60" s="257">
        <v>2020</v>
      </c>
      <c r="C60" s="319"/>
      <c r="D60" s="127"/>
      <c r="E60" s="127"/>
      <c r="F60" s="311">
        <v>1943558.08</v>
      </c>
      <c r="G60" s="25"/>
      <c r="J60" s="41"/>
      <c r="K60" s="41"/>
      <c r="L60" s="41"/>
      <c r="M60" s="41"/>
      <c r="N60" s="41"/>
      <c r="O60" s="41"/>
      <c r="P60" s="41"/>
      <c r="Q60" s="41"/>
    </row>
    <row r="61" spans="1:17" ht="15" x14ac:dyDescent="0.25">
      <c r="B61" s="257">
        <v>2021</v>
      </c>
      <c r="C61" s="319">
        <v>43</v>
      </c>
      <c r="D61" s="127"/>
      <c r="E61" s="127">
        <v>5351542.6100000003</v>
      </c>
      <c r="F61" s="311">
        <v>2181598.02</v>
      </c>
      <c r="G61" s="25"/>
      <c r="J61" s="41"/>
      <c r="K61" s="41"/>
      <c r="L61" s="41"/>
      <c r="M61" s="41"/>
      <c r="N61" s="41"/>
      <c r="O61" s="41"/>
      <c r="P61" s="41"/>
      <c r="Q61" s="41"/>
    </row>
    <row r="62" spans="1:17" ht="15" x14ac:dyDescent="0.25">
      <c r="A62"/>
      <c r="B62" s="257">
        <v>2022</v>
      </c>
      <c r="C62" s="319">
        <v>101</v>
      </c>
      <c r="D62" s="127"/>
      <c r="E62" s="127">
        <v>15753868.17</v>
      </c>
      <c r="F62" s="311">
        <v>6835754.8499999996</v>
      </c>
      <c r="G62" s="25"/>
      <c r="J62" s="41"/>
      <c r="K62" s="41"/>
      <c r="L62" s="41"/>
      <c r="M62" s="41"/>
      <c r="N62" s="41"/>
      <c r="O62" s="41"/>
      <c r="P62" s="41"/>
      <c r="Q62" s="41"/>
    </row>
    <row r="63" spans="1:17" ht="15.75" thickBot="1" x14ac:dyDescent="0.3">
      <c r="A63"/>
      <c r="B63" s="258">
        <v>2023</v>
      </c>
      <c r="C63" s="320"/>
      <c r="D63" s="312">
        <v>1701</v>
      </c>
      <c r="E63" s="312">
        <v>25573891.240000002</v>
      </c>
      <c r="F63" s="313">
        <v>9035563.75</v>
      </c>
      <c r="G63" s="25"/>
      <c r="J63" s="41"/>
      <c r="K63" s="41"/>
      <c r="L63" s="41"/>
      <c r="M63" s="41"/>
      <c r="N63" s="41"/>
      <c r="O63" s="41"/>
      <c r="P63" s="41"/>
      <c r="Q63" s="41"/>
    </row>
    <row r="64" spans="1:17" x14ac:dyDescent="0.2">
      <c r="A64"/>
      <c r="B64" s="25"/>
      <c r="C64" s="25"/>
      <c r="D64" s="25"/>
      <c r="E64" s="25"/>
      <c r="F64" s="25"/>
      <c r="G64" s="25"/>
      <c r="J64" s="41"/>
      <c r="K64" s="41"/>
      <c r="L64" s="41"/>
      <c r="M64" s="41"/>
      <c r="N64" s="41"/>
      <c r="O64" s="41"/>
      <c r="P64" s="41"/>
      <c r="Q64" s="41"/>
    </row>
    <row r="65" spans="1:17" ht="13.5" thickBot="1" x14ac:dyDescent="0.25">
      <c r="B65" s="25"/>
      <c r="C65" s="25"/>
      <c r="D65" s="25"/>
      <c r="E65" s="25"/>
      <c r="F65" s="25"/>
      <c r="G65" s="25"/>
      <c r="J65" s="41"/>
      <c r="K65" s="41"/>
      <c r="L65" s="41"/>
      <c r="M65" s="41"/>
      <c r="N65" s="41"/>
      <c r="O65" s="41"/>
      <c r="P65" s="41"/>
      <c r="Q65" s="41"/>
    </row>
    <row r="66" spans="1:17" ht="14.25" thickBot="1" x14ac:dyDescent="0.3">
      <c r="C66" s="367" t="s">
        <v>452</v>
      </c>
      <c r="D66" s="395"/>
      <c r="E66" s="395"/>
      <c r="F66" s="395"/>
      <c r="G66" s="378"/>
    </row>
    <row r="67" spans="1:17" s="3" customFormat="1" ht="30.75" thickBot="1" x14ac:dyDescent="0.3">
      <c r="A67" s="22"/>
      <c r="B67" s="22"/>
      <c r="C67" s="187" t="s">
        <v>453</v>
      </c>
      <c r="D67" s="187" t="s">
        <v>454</v>
      </c>
      <c r="E67" s="187" t="s">
        <v>455</v>
      </c>
      <c r="F67" s="187" t="s">
        <v>456</v>
      </c>
      <c r="G67" s="187" t="s">
        <v>457</v>
      </c>
    </row>
    <row r="68" spans="1:17" ht="15" x14ac:dyDescent="0.25">
      <c r="B68" s="190">
        <v>2006</v>
      </c>
      <c r="C68" s="255">
        <v>42</v>
      </c>
      <c r="D68" s="109">
        <v>29</v>
      </c>
      <c r="E68" s="109">
        <v>19913423</v>
      </c>
      <c r="F68" s="109">
        <v>12007340</v>
      </c>
      <c r="G68" s="111">
        <v>2630550</v>
      </c>
    </row>
    <row r="69" spans="1:17" ht="15" x14ac:dyDescent="0.25">
      <c r="B69" s="257">
        <v>2007</v>
      </c>
      <c r="C69" s="255">
        <v>31</v>
      </c>
      <c r="D69" s="109">
        <v>50</v>
      </c>
      <c r="E69" s="109">
        <v>16915504</v>
      </c>
      <c r="F69" s="109">
        <v>12818526</v>
      </c>
      <c r="G69" s="111">
        <v>2823867.9</v>
      </c>
    </row>
    <row r="70" spans="1:17" ht="15.75" thickBot="1" x14ac:dyDescent="0.3">
      <c r="B70" s="258">
        <v>2008</v>
      </c>
      <c r="C70" s="256">
        <v>14</v>
      </c>
      <c r="D70" s="112">
        <v>12</v>
      </c>
      <c r="E70" s="112">
        <v>4377820</v>
      </c>
      <c r="F70" s="112">
        <v>3002750</v>
      </c>
      <c r="G70" s="114">
        <v>592441</v>
      </c>
    </row>
    <row r="71" spans="1:17" ht="15" x14ac:dyDescent="0.25">
      <c r="B71" s="257">
        <v>2009</v>
      </c>
      <c r="C71" s="255">
        <v>34</v>
      </c>
      <c r="D71" s="109"/>
      <c r="E71" s="109">
        <v>6203301.46</v>
      </c>
      <c r="F71" s="109">
        <v>10702228.734099999</v>
      </c>
      <c r="G71" s="111">
        <v>2341490.7300000004</v>
      </c>
    </row>
    <row r="72" spans="1:17" ht="15.75" thickBot="1" x14ac:dyDescent="0.3">
      <c r="B72" s="258">
        <v>2010</v>
      </c>
      <c r="C72" s="255"/>
      <c r="D72" s="109"/>
      <c r="E72" s="109"/>
      <c r="F72" s="109"/>
      <c r="G72" s="111"/>
    </row>
    <row r="73" spans="1:17" ht="15" x14ac:dyDescent="0.25">
      <c r="B73" s="257">
        <v>2011</v>
      </c>
      <c r="C73" s="255"/>
      <c r="D73" s="109"/>
      <c r="E73" s="109"/>
      <c r="F73" s="109"/>
      <c r="G73" s="111"/>
    </row>
    <row r="74" spans="1:17" ht="15.75" thickBot="1" x14ac:dyDescent="0.3">
      <c r="B74" s="258">
        <v>2012</v>
      </c>
      <c r="C74" s="255">
        <v>44</v>
      </c>
      <c r="D74" s="109"/>
      <c r="E74" s="109">
        <v>8256979.7599999988</v>
      </c>
      <c r="F74" s="109">
        <v>6426952.3500000006</v>
      </c>
      <c r="G74" s="111">
        <v>1429781.5100000002</v>
      </c>
    </row>
    <row r="75" spans="1:17" ht="15" x14ac:dyDescent="0.25">
      <c r="B75" s="257">
        <v>2013</v>
      </c>
      <c r="C75" s="255"/>
      <c r="D75" s="109"/>
      <c r="E75" s="109"/>
      <c r="F75" s="109"/>
      <c r="G75" s="111"/>
    </row>
    <row r="76" spans="1:17" ht="15.75" thickBot="1" x14ac:dyDescent="0.3">
      <c r="B76" s="258">
        <v>2014</v>
      </c>
      <c r="C76" s="255">
        <v>19</v>
      </c>
      <c r="D76" s="109"/>
      <c r="E76" s="109">
        <v>1315691.46</v>
      </c>
      <c r="F76" s="109">
        <v>1435732.9300000002</v>
      </c>
      <c r="G76" s="111">
        <v>444749.94999999995</v>
      </c>
    </row>
    <row r="77" spans="1:17" ht="15" x14ac:dyDescent="0.25">
      <c r="B77" s="257">
        <v>2015</v>
      </c>
      <c r="C77" s="255">
        <v>31</v>
      </c>
      <c r="D77" s="109"/>
      <c r="E77" s="109">
        <v>3052458.9000000008</v>
      </c>
      <c r="F77" s="109">
        <v>3362863.53</v>
      </c>
      <c r="G77" s="111">
        <v>1232836.51</v>
      </c>
    </row>
    <row r="78" spans="1:17" ht="15.75" thickBot="1" x14ac:dyDescent="0.3">
      <c r="B78" s="258">
        <v>2016</v>
      </c>
      <c r="C78" s="255">
        <v>11</v>
      </c>
      <c r="D78" s="109"/>
      <c r="E78" s="109">
        <v>1256839.04</v>
      </c>
      <c r="F78" s="109">
        <v>1256839.04</v>
      </c>
      <c r="G78" s="111">
        <v>288149.90000000002</v>
      </c>
    </row>
    <row r="79" spans="1:17" ht="15" x14ac:dyDescent="0.25">
      <c r="B79" s="257">
        <v>2017</v>
      </c>
      <c r="C79" s="255">
        <v>12</v>
      </c>
      <c r="D79" s="109"/>
      <c r="E79" s="109">
        <v>1070774.6200000001</v>
      </c>
      <c r="F79" s="109">
        <v>1070774.6200000001</v>
      </c>
      <c r="G79" s="111">
        <v>376385.06</v>
      </c>
    </row>
    <row r="80" spans="1:17" ht="15" x14ac:dyDescent="0.25">
      <c r="B80" s="257">
        <v>2018</v>
      </c>
      <c r="C80" s="255">
        <v>12</v>
      </c>
      <c r="D80" s="109"/>
      <c r="E80" s="109">
        <v>1283773.77</v>
      </c>
      <c r="F80" s="109">
        <v>1283773.77</v>
      </c>
      <c r="G80" s="111">
        <v>401593.05</v>
      </c>
    </row>
    <row r="81" spans="1:7" ht="15" x14ac:dyDescent="0.25">
      <c r="A81"/>
      <c r="B81" s="257">
        <v>2022</v>
      </c>
      <c r="C81" s="255">
        <v>16</v>
      </c>
      <c r="D81" s="109"/>
      <c r="E81" s="109">
        <v>4299924.9000000004</v>
      </c>
      <c r="F81" s="109">
        <v>3635260.85</v>
      </c>
      <c r="G81" s="111">
        <v>1190383.6599999999</v>
      </c>
    </row>
    <row r="82" spans="1:7" ht="15.75" thickBot="1" x14ac:dyDescent="0.3">
      <c r="A82"/>
      <c r="B82" s="258">
        <v>2023</v>
      </c>
      <c r="C82" s="255">
        <v>10</v>
      </c>
      <c r="D82" s="109"/>
      <c r="E82" s="109">
        <v>16954179.140000001</v>
      </c>
      <c r="F82" s="109">
        <v>16719022.26</v>
      </c>
      <c r="G82" s="111">
        <v>4669027.66</v>
      </c>
    </row>
    <row r="83" spans="1:7" ht="13.5" thickBot="1" x14ac:dyDescent="0.25">
      <c r="A83"/>
      <c r="B83" s="25"/>
      <c r="C83" s="25"/>
      <c r="D83" s="25"/>
      <c r="E83" s="25"/>
      <c r="F83" s="25"/>
      <c r="G83" s="25"/>
    </row>
    <row r="84" spans="1:7" ht="45" customHeight="1" thickBot="1" x14ac:dyDescent="0.3">
      <c r="A84"/>
      <c r="C84" s="367" t="s">
        <v>458</v>
      </c>
      <c r="D84" s="375"/>
      <c r="E84" s="25"/>
      <c r="F84" s="25"/>
      <c r="G84" s="25"/>
    </row>
    <row r="85" spans="1:7" ht="15.75" thickBot="1" x14ac:dyDescent="0.3">
      <c r="A85"/>
      <c r="B85" s="25"/>
      <c r="C85" s="187" t="s">
        <v>455</v>
      </c>
      <c r="D85" s="187" t="s">
        <v>457</v>
      </c>
      <c r="E85" s="25"/>
      <c r="F85" s="25"/>
      <c r="G85" s="25"/>
    </row>
    <row r="86" spans="1:7" ht="15" x14ac:dyDescent="0.25">
      <c r="A86"/>
      <c r="B86" s="190">
        <v>2005</v>
      </c>
      <c r="C86" s="255">
        <v>12200</v>
      </c>
      <c r="D86" s="111">
        <v>12200</v>
      </c>
      <c r="E86" s="25"/>
      <c r="F86" s="25"/>
      <c r="G86" s="25"/>
    </row>
    <row r="87" spans="1:7" ht="15" x14ac:dyDescent="0.25">
      <c r="A87"/>
      <c r="B87" s="257">
        <v>2006</v>
      </c>
      <c r="C87" s="255">
        <v>104061.81</v>
      </c>
      <c r="D87" s="111">
        <v>104061.81</v>
      </c>
      <c r="E87" s="25"/>
      <c r="F87" s="25"/>
      <c r="G87" s="25"/>
    </row>
    <row r="88" spans="1:7" ht="15" x14ac:dyDescent="0.25">
      <c r="A88"/>
      <c r="B88" s="257">
        <v>2007</v>
      </c>
      <c r="C88" s="255">
        <v>1239173</v>
      </c>
      <c r="D88" s="111">
        <v>559200</v>
      </c>
      <c r="E88" s="25"/>
      <c r="F88" s="25"/>
      <c r="G88" s="25"/>
    </row>
    <row r="89" spans="1:7" ht="15" x14ac:dyDescent="0.25">
      <c r="A89"/>
      <c r="B89" s="257">
        <v>2008</v>
      </c>
      <c r="C89" s="255">
        <v>167187.34</v>
      </c>
      <c r="D89" s="111">
        <v>167187.34</v>
      </c>
      <c r="E89" s="25"/>
      <c r="F89" s="25"/>
      <c r="G89" s="25"/>
    </row>
    <row r="90" spans="1:7" ht="15" x14ac:dyDescent="0.25">
      <c r="A90"/>
      <c r="B90" s="257">
        <v>2009</v>
      </c>
      <c r="C90" s="255">
        <v>1100891.95</v>
      </c>
      <c r="D90" s="111">
        <v>565797.86</v>
      </c>
      <c r="E90" s="25"/>
      <c r="F90" s="25"/>
      <c r="G90" s="25"/>
    </row>
    <row r="91" spans="1:7" ht="15" x14ac:dyDescent="0.25">
      <c r="A91"/>
      <c r="B91" s="257">
        <v>2010</v>
      </c>
      <c r="C91" s="255">
        <v>258360</v>
      </c>
      <c r="D91" s="111"/>
    </row>
    <row r="92" spans="1:7" ht="15" x14ac:dyDescent="0.25">
      <c r="A92"/>
      <c r="B92" s="257">
        <v>2011</v>
      </c>
      <c r="C92" s="255"/>
      <c r="D92" s="111"/>
    </row>
    <row r="93" spans="1:7" ht="15" x14ac:dyDescent="0.25">
      <c r="A93"/>
      <c r="B93" s="257">
        <v>2012</v>
      </c>
      <c r="C93" s="255"/>
      <c r="D93" s="111">
        <v>500000</v>
      </c>
    </row>
    <row r="94" spans="1:7" ht="15" x14ac:dyDescent="0.25">
      <c r="A94"/>
      <c r="B94" s="257">
        <v>2021</v>
      </c>
      <c r="C94" s="255">
        <v>401003.33</v>
      </c>
      <c r="D94" s="111">
        <v>125749.43</v>
      </c>
    </row>
    <row r="95" spans="1:7" ht="15" x14ac:dyDescent="0.25">
      <c r="A95"/>
      <c r="B95" s="257">
        <v>2022</v>
      </c>
      <c r="C95" s="255">
        <v>2148254.3199999998</v>
      </c>
      <c r="D95" s="111">
        <v>576576.09</v>
      </c>
    </row>
    <row r="96" spans="1:7" ht="15.75" thickBot="1" x14ac:dyDescent="0.3">
      <c r="A96"/>
      <c r="B96" s="258">
        <v>2023</v>
      </c>
      <c r="C96" s="256">
        <v>16300617.689999999</v>
      </c>
      <c r="D96" s="114">
        <v>4500000</v>
      </c>
    </row>
    <row r="97" spans="1:29" x14ac:dyDescent="0.2">
      <c r="A97"/>
      <c r="C97" s="60"/>
      <c r="D97" s="60"/>
    </row>
    <row r="98" spans="1:29" ht="13.5" thickBot="1" x14ac:dyDescent="0.25"/>
    <row r="99" spans="1:29" ht="15.75" thickBot="1" x14ac:dyDescent="0.25">
      <c r="A99" s="179" t="s">
        <v>461</v>
      </c>
    </row>
    <row r="100" spans="1:29" ht="13.5" thickBot="1" x14ac:dyDescent="0.25"/>
    <row r="101" spans="1:29" ht="15.75" thickBot="1" x14ac:dyDescent="0.3">
      <c r="A101" s="117" t="s">
        <v>462</v>
      </c>
    </row>
    <row r="102" spans="1:29" ht="15" x14ac:dyDescent="0.25">
      <c r="A102" s="251" t="s">
        <v>463</v>
      </c>
    </row>
    <row r="103" spans="1:29" s="3" customFormat="1" ht="45.75" thickBot="1" x14ac:dyDescent="0.3">
      <c r="A103" s="96" t="s">
        <v>464</v>
      </c>
    </row>
    <row r="104" spans="1:29" s="7" customFormat="1" ht="30.75" thickBot="1" x14ac:dyDescent="0.3">
      <c r="A104" s="45"/>
      <c r="B104" s="253"/>
      <c r="C104" s="187" t="s">
        <v>101</v>
      </c>
      <c r="D104" s="187" t="s">
        <v>102</v>
      </c>
      <c r="E104" s="187" t="s">
        <v>103</v>
      </c>
      <c r="F104" s="187" t="s">
        <v>105</v>
      </c>
      <c r="G104" s="187" t="s">
        <v>106</v>
      </c>
      <c r="H104" s="187" t="s">
        <v>107</v>
      </c>
      <c r="I104" s="187" t="s">
        <v>109</v>
      </c>
      <c r="J104" s="187" t="s">
        <v>440</v>
      </c>
      <c r="K104" s="187" t="s">
        <v>110</v>
      </c>
      <c r="L104" s="187" t="s">
        <v>442</v>
      </c>
      <c r="M104" s="187" t="s">
        <v>111</v>
      </c>
      <c r="N104" s="187" t="s">
        <v>112</v>
      </c>
      <c r="O104" s="187" t="s">
        <v>113</v>
      </c>
      <c r="P104" s="187" t="s">
        <v>114</v>
      </c>
      <c r="Q104" s="187" t="s">
        <v>115</v>
      </c>
      <c r="R104" s="187" t="s">
        <v>104</v>
      </c>
      <c r="S104" s="187" t="s">
        <v>108</v>
      </c>
      <c r="T104" s="187" t="s">
        <v>98</v>
      </c>
      <c r="U104" s="187" t="s">
        <v>99</v>
      </c>
      <c r="V104" s="187" t="s">
        <v>100</v>
      </c>
    </row>
    <row r="105" spans="1:29" ht="15" x14ac:dyDescent="0.25">
      <c r="A105" s="33"/>
      <c r="B105" s="154">
        <v>2001</v>
      </c>
      <c r="C105" s="85">
        <v>957</v>
      </c>
      <c r="D105" s="85">
        <v>549</v>
      </c>
      <c r="E105" s="85">
        <v>0</v>
      </c>
      <c r="F105" s="85">
        <v>4960</v>
      </c>
      <c r="G105" s="85">
        <v>831</v>
      </c>
      <c r="H105" s="85">
        <v>0</v>
      </c>
      <c r="I105" s="85">
        <v>0</v>
      </c>
      <c r="J105" s="85">
        <v>4113</v>
      </c>
      <c r="K105" s="326">
        <v>11770</v>
      </c>
      <c r="L105" s="85">
        <v>9974</v>
      </c>
      <c r="M105" s="85">
        <v>159</v>
      </c>
      <c r="N105" s="85">
        <v>2999</v>
      </c>
      <c r="O105" s="85">
        <v>0</v>
      </c>
      <c r="P105" s="85">
        <v>1978</v>
      </c>
      <c r="Q105" s="85">
        <v>38290</v>
      </c>
      <c r="R105" s="85">
        <v>112</v>
      </c>
      <c r="S105" s="85">
        <v>388</v>
      </c>
      <c r="T105" s="85">
        <v>75075</v>
      </c>
      <c r="U105" s="85">
        <v>107362</v>
      </c>
      <c r="V105" s="86">
        <v>502571</v>
      </c>
      <c r="AA105" s="10"/>
      <c r="AB105" s="10"/>
      <c r="AC105" s="10"/>
    </row>
    <row r="106" spans="1:29" ht="15" x14ac:dyDescent="0.25">
      <c r="A106" s="33"/>
      <c r="B106" s="154">
        <v>2002</v>
      </c>
      <c r="C106" s="85">
        <v>1545</v>
      </c>
      <c r="D106" s="85">
        <v>891</v>
      </c>
      <c r="E106" s="85">
        <v>55</v>
      </c>
      <c r="F106" s="85">
        <v>4460</v>
      </c>
      <c r="G106" s="85">
        <v>775</v>
      </c>
      <c r="H106" s="85">
        <v>100</v>
      </c>
      <c r="I106" s="85">
        <v>20</v>
      </c>
      <c r="J106" s="85">
        <v>3274</v>
      </c>
      <c r="K106" s="326">
        <v>12265</v>
      </c>
      <c r="L106" s="85">
        <v>8625</v>
      </c>
      <c r="M106" s="85">
        <v>154</v>
      </c>
      <c r="N106" s="85">
        <v>2599</v>
      </c>
      <c r="O106" s="85">
        <v>3</v>
      </c>
      <c r="P106" s="85">
        <v>2714</v>
      </c>
      <c r="Q106" s="85">
        <v>37480</v>
      </c>
      <c r="R106" s="85">
        <v>206</v>
      </c>
      <c r="S106" s="85">
        <v>461</v>
      </c>
      <c r="T106" s="85">
        <v>78626</v>
      </c>
      <c r="U106" s="85">
        <v>105870</v>
      </c>
      <c r="V106" s="86">
        <v>524181</v>
      </c>
      <c r="AA106" s="10"/>
      <c r="AB106" s="10"/>
      <c r="AC106" s="10"/>
    </row>
    <row r="107" spans="1:29" ht="15" x14ac:dyDescent="0.25">
      <c r="A107" s="33"/>
      <c r="B107" s="154">
        <v>2003</v>
      </c>
      <c r="C107" s="85">
        <v>1384</v>
      </c>
      <c r="D107" s="85">
        <v>567</v>
      </c>
      <c r="E107" s="85">
        <v>85</v>
      </c>
      <c r="F107" s="85">
        <v>1699</v>
      </c>
      <c r="G107" s="85">
        <v>891</v>
      </c>
      <c r="H107" s="85">
        <v>100</v>
      </c>
      <c r="I107" s="85">
        <v>9</v>
      </c>
      <c r="J107" s="85">
        <v>2772</v>
      </c>
      <c r="K107" s="326">
        <v>5063</v>
      </c>
      <c r="L107" s="85">
        <v>5499</v>
      </c>
      <c r="M107" s="85">
        <v>362</v>
      </c>
      <c r="N107" s="85">
        <v>1405</v>
      </c>
      <c r="O107" s="85">
        <v>2</v>
      </c>
      <c r="P107" s="85">
        <v>1266</v>
      </c>
      <c r="Q107" s="85">
        <v>21104</v>
      </c>
      <c r="R107" s="85">
        <v>190</v>
      </c>
      <c r="S107" s="85">
        <v>295</v>
      </c>
      <c r="T107" s="85">
        <v>44853</v>
      </c>
      <c r="U107" s="85">
        <v>134615</v>
      </c>
      <c r="V107" s="86">
        <v>636332</v>
      </c>
      <c r="AA107" s="10"/>
      <c r="AB107" s="10"/>
      <c r="AC107" s="10"/>
    </row>
    <row r="108" spans="1:29" ht="15" x14ac:dyDescent="0.25">
      <c r="A108" s="33"/>
      <c r="B108" s="154">
        <v>2004</v>
      </c>
      <c r="C108" s="85">
        <v>835</v>
      </c>
      <c r="D108" s="85">
        <v>720</v>
      </c>
      <c r="E108" s="85">
        <v>126</v>
      </c>
      <c r="F108" s="85">
        <v>2156</v>
      </c>
      <c r="G108" s="85">
        <v>851</v>
      </c>
      <c r="H108" s="85">
        <v>101</v>
      </c>
      <c r="I108" s="85">
        <v>49</v>
      </c>
      <c r="J108" s="85">
        <v>2639</v>
      </c>
      <c r="K108" s="326">
        <v>7008</v>
      </c>
      <c r="L108" s="85">
        <v>4894</v>
      </c>
      <c r="M108" s="85">
        <v>204</v>
      </c>
      <c r="N108" s="85">
        <v>1904</v>
      </c>
      <c r="O108" s="85">
        <v>19</v>
      </c>
      <c r="P108" s="85">
        <v>1674</v>
      </c>
      <c r="Q108" s="85">
        <v>23180</v>
      </c>
      <c r="R108" s="85">
        <v>220</v>
      </c>
      <c r="S108" s="85">
        <v>447</v>
      </c>
      <c r="T108" s="85">
        <v>45108</v>
      </c>
      <c r="U108" s="85">
        <v>135786</v>
      </c>
      <c r="V108" s="86">
        <v>687051</v>
      </c>
      <c r="AA108" s="10"/>
      <c r="AB108" s="10"/>
      <c r="AC108" s="10"/>
    </row>
    <row r="109" spans="1:29" ht="15" x14ac:dyDescent="0.25">
      <c r="A109" s="33"/>
      <c r="B109" s="154">
        <v>2005</v>
      </c>
      <c r="C109" s="85">
        <v>973</v>
      </c>
      <c r="D109" s="85">
        <v>465</v>
      </c>
      <c r="E109" s="85">
        <v>165</v>
      </c>
      <c r="F109" s="85">
        <v>3030</v>
      </c>
      <c r="G109" s="85">
        <v>1037</v>
      </c>
      <c r="H109" s="85">
        <v>84</v>
      </c>
      <c r="I109" s="85">
        <v>163</v>
      </c>
      <c r="J109" s="85">
        <v>1599</v>
      </c>
      <c r="K109" s="326">
        <v>5393</v>
      </c>
      <c r="L109" s="85">
        <v>4097</v>
      </c>
      <c r="M109" s="85">
        <v>323</v>
      </c>
      <c r="N109" s="85">
        <v>1905</v>
      </c>
      <c r="O109" s="85">
        <v>29</v>
      </c>
      <c r="P109" s="85">
        <v>1315</v>
      </c>
      <c r="Q109" s="85">
        <v>20578</v>
      </c>
      <c r="R109" s="85">
        <v>161</v>
      </c>
      <c r="S109" s="85">
        <v>417</v>
      </c>
      <c r="T109" s="85">
        <v>41802</v>
      </c>
      <c r="U109" s="85">
        <v>148679</v>
      </c>
      <c r="V109" s="86">
        <v>729652</v>
      </c>
      <c r="AA109" s="10"/>
      <c r="AB109" s="10"/>
      <c r="AC109" s="10"/>
    </row>
    <row r="110" spans="1:29" ht="15" x14ac:dyDescent="0.25">
      <c r="A110" s="33"/>
      <c r="B110" s="154">
        <v>2006</v>
      </c>
      <c r="C110" s="85">
        <v>856</v>
      </c>
      <c r="D110" s="85">
        <v>497</v>
      </c>
      <c r="E110" s="85">
        <v>382</v>
      </c>
      <c r="F110" s="85">
        <v>2091</v>
      </c>
      <c r="G110" s="85">
        <v>1182</v>
      </c>
      <c r="H110" s="85">
        <v>72</v>
      </c>
      <c r="I110" s="85">
        <v>160</v>
      </c>
      <c r="J110" s="85">
        <v>1890</v>
      </c>
      <c r="K110" s="326">
        <v>7232</v>
      </c>
      <c r="L110" s="85">
        <v>4203</v>
      </c>
      <c r="M110" s="85">
        <v>259</v>
      </c>
      <c r="N110" s="85">
        <v>1614</v>
      </c>
      <c r="O110" s="85">
        <v>14</v>
      </c>
      <c r="P110" s="85">
        <v>1647</v>
      </c>
      <c r="Q110" s="85">
        <v>22099</v>
      </c>
      <c r="R110" s="85">
        <v>344</v>
      </c>
      <c r="S110" s="85">
        <v>512</v>
      </c>
      <c r="T110" s="85">
        <v>45127</v>
      </c>
      <c r="U110" s="85">
        <v>168453</v>
      </c>
      <c r="V110" s="86">
        <v>865561</v>
      </c>
      <c r="AA110" s="10"/>
      <c r="AB110" s="10"/>
      <c r="AC110" s="10"/>
    </row>
    <row r="111" spans="1:29" ht="15" x14ac:dyDescent="0.25">
      <c r="A111" s="33"/>
      <c r="B111" s="154">
        <v>2007</v>
      </c>
      <c r="C111" s="85">
        <v>530</v>
      </c>
      <c r="D111" s="85">
        <v>382</v>
      </c>
      <c r="E111" s="85">
        <v>125</v>
      </c>
      <c r="F111" s="85">
        <v>1715</v>
      </c>
      <c r="G111" s="85">
        <v>669</v>
      </c>
      <c r="H111" s="85">
        <v>155</v>
      </c>
      <c r="I111" s="85">
        <v>38</v>
      </c>
      <c r="J111" s="85">
        <v>1055</v>
      </c>
      <c r="K111" s="326">
        <v>6329</v>
      </c>
      <c r="L111" s="85">
        <v>2937</v>
      </c>
      <c r="M111" s="85">
        <v>240</v>
      </c>
      <c r="N111" s="85">
        <v>1537</v>
      </c>
      <c r="O111" s="85">
        <v>4</v>
      </c>
      <c r="P111" s="85">
        <v>425</v>
      </c>
      <c r="Q111" s="85">
        <v>16141</v>
      </c>
      <c r="R111" s="85">
        <v>463</v>
      </c>
      <c r="S111" s="85">
        <v>452</v>
      </c>
      <c r="T111" s="85">
        <v>29432</v>
      </c>
      <c r="U111" s="85">
        <v>114896</v>
      </c>
      <c r="V111" s="86">
        <v>651427</v>
      </c>
      <c r="AA111" s="10"/>
      <c r="AB111" s="10"/>
      <c r="AC111" s="10"/>
    </row>
    <row r="112" spans="1:29" ht="15" x14ac:dyDescent="0.25">
      <c r="A112" s="33"/>
      <c r="B112" s="154">
        <v>2008</v>
      </c>
      <c r="C112" s="85">
        <v>406</v>
      </c>
      <c r="D112" s="85">
        <v>157</v>
      </c>
      <c r="E112" s="85">
        <v>88</v>
      </c>
      <c r="F112" s="85">
        <v>450</v>
      </c>
      <c r="G112" s="85">
        <v>255</v>
      </c>
      <c r="H112" s="85">
        <v>53</v>
      </c>
      <c r="I112" s="85">
        <v>78</v>
      </c>
      <c r="J112" s="85">
        <v>510</v>
      </c>
      <c r="K112" s="326">
        <v>2442</v>
      </c>
      <c r="L112" s="85">
        <v>553</v>
      </c>
      <c r="M112" s="85">
        <v>141</v>
      </c>
      <c r="N112" s="85">
        <v>732</v>
      </c>
      <c r="O112" s="85">
        <v>78</v>
      </c>
      <c r="P112" s="85">
        <v>515</v>
      </c>
      <c r="Q112" s="85">
        <v>6458</v>
      </c>
      <c r="R112" s="85">
        <v>248</v>
      </c>
      <c r="S112" s="85">
        <v>228</v>
      </c>
      <c r="T112" s="85">
        <v>14304</v>
      </c>
      <c r="U112" s="85">
        <v>45982</v>
      </c>
      <c r="V112" s="86">
        <v>264795</v>
      </c>
      <c r="AA112" s="10"/>
      <c r="AB112" s="10"/>
      <c r="AC112" s="10"/>
    </row>
    <row r="113" spans="1:29" ht="15" x14ac:dyDescent="0.25">
      <c r="A113" s="33"/>
      <c r="B113" s="154" t="s">
        <v>116</v>
      </c>
      <c r="C113" s="85">
        <v>90</v>
      </c>
      <c r="D113" s="85">
        <v>35</v>
      </c>
      <c r="E113" s="85">
        <v>10</v>
      </c>
      <c r="F113" s="85">
        <v>120</v>
      </c>
      <c r="G113" s="85">
        <v>121</v>
      </c>
      <c r="H113" s="85">
        <v>50</v>
      </c>
      <c r="I113" s="85">
        <v>10</v>
      </c>
      <c r="J113" s="85">
        <v>149</v>
      </c>
      <c r="K113" s="326">
        <v>757</v>
      </c>
      <c r="L113" s="85">
        <v>67</v>
      </c>
      <c r="M113" s="85">
        <v>9</v>
      </c>
      <c r="N113" s="85">
        <v>182</v>
      </c>
      <c r="O113" s="85">
        <v>4</v>
      </c>
      <c r="P113" s="85">
        <v>14</v>
      </c>
      <c r="Q113" s="85">
        <v>1618</v>
      </c>
      <c r="R113" s="85">
        <v>16</v>
      </c>
      <c r="S113" s="85">
        <v>6</v>
      </c>
      <c r="T113" s="85">
        <v>3152</v>
      </c>
      <c r="U113" s="85">
        <v>17539</v>
      </c>
      <c r="V113" s="86">
        <v>110849</v>
      </c>
      <c r="AA113" s="10"/>
      <c r="AB113" s="10"/>
      <c r="AC113" s="10"/>
    </row>
    <row r="114" spans="1:29" ht="15" x14ac:dyDescent="0.25">
      <c r="A114" s="33"/>
      <c r="B114" s="154">
        <v>2010</v>
      </c>
      <c r="C114" s="85">
        <v>39</v>
      </c>
      <c r="D114" s="85">
        <v>29</v>
      </c>
      <c r="E114" s="85">
        <v>6</v>
      </c>
      <c r="F114" s="85">
        <v>17</v>
      </c>
      <c r="G114" s="85">
        <v>47</v>
      </c>
      <c r="H114" s="85">
        <v>11</v>
      </c>
      <c r="I114" s="85">
        <v>4</v>
      </c>
      <c r="J114" s="85">
        <v>110</v>
      </c>
      <c r="K114" s="326">
        <v>576</v>
      </c>
      <c r="L114" s="85">
        <v>176</v>
      </c>
      <c r="M114" s="85">
        <v>13</v>
      </c>
      <c r="N114" s="85">
        <v>85</v>
      </c>
      <c r="O114" s="85">
        <v>0</v>
      </c>
      <c r="P114" s="85">
        <v>88</v>
      </c>
      <c r="Q114" s="85">
        <v>1201</v>
      </c>
      <c r="R114" s="85">
        <v>8</v>
      </c>
      <c r="S114" s="85">
        <v>76</v>
      </c>
      <c r="T114" s="85">
        <v>2362</v>
      </c>
      <c r="U114" s="85">
        <v>14894</v>
      </c>
      <c r="V114" s="86">
        <v>91662</v>
      </c>
      <c r="AA114" s="10"/>
      <c r="AB114" s="10"/>
      <c r="AC114" s="10"/>
    </row>
    <row r="115" spans="1:29" ht="15" x14ac:dyDescent="0.25">
      <c r="A115" s="33"/>
      <c r="B115" s="154">
        <v>2011</v>
      </c>
      <c r="C115" s="85">
        <v>49</v>
      </c>
      <c r="D115" s="85">
        <v>19</v>
      </c>
      <c r="E115" s="85">
        <v>5</v>
      </c>
      <c r="F115" s="85">
        <v>13</v>
      </c>
      <c r="G115" s="85">
        <v>18</v>
      </c>
      <c r="H115" s="85">
        <v>8</v>
      </c>
      <c r="I115" s="85">
        <v>4</v>
      </c>
      <c r="J115" s="85">
        <v>10</v>
      </c>
      <c r="K115" s="326">
        <v>494</v>
      </c>
      <c r="L115" s="85">
        <v>25</v>
      </c>
      <c r="M115" s="85">
        <v>8</v>
      </c>
      <c r="N115" s="85">
        <v>10</v>
      </c>
      <c r="O115" s="85">
        <v>2</v>
      </c>
      <c r="P115" s="85">
        <v>34</v>
      </c>
      <c r="Q115" s="85">
        <v>699</v>
      </c>
      <c r="R115" s="85">
        <v>6</v>
      </c>
      <c r="S115" s="85">
        <v>8</v>
      </c>
      <c r="T115" s="85">
        <v>1186</v>
      </c>
      <c r="U115" s="85">
        <v>14246</v>
      </c>
      <c r="V115" s="86">
        <v>78286</v>
      </c>
      <c r="AA115" s="10"/>
      <c r="AB115" s="10"/>
      <c r="AC115" s="10"/>
    </row>
    <row r="116" spans="1:29" ht="15" x14ac:dyDescent="0.25">
      <c r="A116" s="33"/>
      <c r="B116" s="154">
        <v>2012</v>
      </c>
      <c r="C116" s="85">
        <v>20</v>
      </c>
      <c r="D116" s="85">
        <v>3</v>
      </c>
      <c r="E116" s="85">
        <v>6</v>
      </c>
      <c r="F116" s="85">
        <v>31</v>
      </c>
      <c r="G116" s="85">
        <v>9</v>
      </c>
      <c r="H116" s="85">
        <v>6</v>
      </c>
      <c r="I116" s="85">
        <v>1</v>
      </c>
      <c r="J116" s="85">
        <v>5</v>
      </c>
      <c r="K116" s="326">
        <v>458</v>
      </c>
      <c r="L116" s="85">
        <v>169</v>
      </c>
      <c r="M116" s="85">
        <v>6</v>
      </c>
      <c r="N116" s="85">
        <v>3</v>
      </c>
      <c r="O116" s="85">
        <v>0</v>
      </c>
      <c r="P116" s="85">
        <v>40</v>
      </c>
      <c r="Q116" s="85">
        <v>757</v>
      </c>
      <c r="R116" s="85">
        <v>4</v>
      </c>
      <c r="S116" s="85">
        <v>7</v>
      </c>
      <c r="T116" s="85">
        <v>1133</v>
      </c>
      <c r="U116" s="85">
        <v>8737</v>
      </c>
      <c r="V116" s="86">
        <v>44162</v>
      </c>
      <c r="AA116" s="10"/>
      <c r="AB116" s="10"/>
      <c r="AC116" s="10"/>
    </row>
    <row r="117" spans="1:29" ht="15" x14ac:dyDescent="0.25">
      <c r="A117" s="33"/>
      <c r="B117" s="154">
        <v>2013</v>
      </c>
      <c r="C117" s="85">
        <v>14</v>
      </c>
      <c r="D117" s="85">
        <v>8</v>
      </c>
      <c r="E117" s="85">
        <v>0</v>
      </c>
      <c r="F117" s="85">
        <v>63</v>
      </c>
      <c r="G117" s="85">
        <v>8</v>
      </c>
      <c r="H117" s="85">
        <v>6</v>
      </c>
      <c r="I117" s="85">
        <v>2</v>
      </c>
      <c r="J117" s="85">
        <v>81</v>
      </c>
      <c r="K117" s="326">
        <v>303</v>
      </c>
      <c r="L117" s="85">
        <v>12</v>
      </c>
      <c r="M117" s="85">
        <v>1</v>
      </c>
      <c r="N117" s="85">
        <v>14</v>
      </c>
      <c r="O117" s="85">
        <v>0</v>
      </c>
      <c r="P117" s="85">
        <v>5</v>
      </c>
      <c r="Q117" s="85">
        <v>517</v>
      </c>
      <c r="R117" s="85">
        <v>5</v>
      </c>
      <c r="S117" s="85">
        <v>5</v>
      </c>
      <c r="T117" s="85">
        <v>904</v>
      </c>
      <c r="U117" s="85">
        <v>6248</v>
      </c>
      <c r="V117" s="86">
        <v>34288</v>
      </c>
      <c r="AA117" s="10"/>
      <c r="AB117" s="10"/>
      <c r="AC117" s="10"/>
    </row>
    <row r="118" spans="1:29" ht="15" x14ac:dyDescent="0.25">
      <c r="A118" s="33"/>
      <c r="B118" s="154">
        <v>2014</v>
      </c>
      <c r="C118" s="85">
        <v>19</v>
      </c>
      <c r="D118" s="85">
        <v>10</v>
      </c>
      <c r="E118" s="85">
        <v>1</v>
      </c>
      <c r="F118" s="85">
        <v>66</v>
      </c>
      <c r="G118" s="85">
        <v>10</v>
      </c>
      <c r="H118" s="85">
        <v>4</v>
      </c>
      <c r="I118" s="85">
        <v>6</v>
      </c>
      <c r="J118" s="85">
        <v>2</v>
      </c>
      <c r="K118" s="326">
        <v>166</v>
      </c>
      <c r="L118" s="85">
        <v>84</v>
      </c>
      <c r="M118" s="85">
        <v>1</v>
      </c>
      <c r="N118" s="85">
        <v>15</v>
      </c>
      <c r="O118" s="85">
        <v>3</v>
      </c>
      <c r="P118" s="85">
        <v>41</v>
      </c>
      <c r="Q118" s="85">
        <v>428</v>
      </c>
      <c r="R118" s="85">
        <v>1</v>
      </c>
      <c r="S118" s="85">
        <v>1</v>
      </c>
      <c r="T118" s="85">
        <v>798</v>
      </c>
      <c r="U118" s="85">
        <v>4802</v>
      </c>
      <c r="V118" s="86">
        <v>34873</v>
      </c>
      <c r="AA118" s="10"/>
      <c r="AB118" s="10"/>
      <c r="AC118" s="10"/>
    </row>
    <row r="119" spans="1:29" ht="15" x14ac:dyDescent="0.25">
      <c r="A119" s="33"/>
      <c r="B119" s="154">
        <v>2015</v>
      </c>
      <c r="C119" s="85">
        <v>65</v>
      </c>
      <c r="D119" s="85">
        <v>6</v>
      </c>
      <c r="E119" s="85">
        <v>0</v>
      </c>
      <c r="F119" s="85">
        <v>158</v>
      </c>
      <c r="G119" s="85">
        <v>1</v>
      </c>
      <c r="H119" s="85">
        <v>1</v>
      </c>
      <c r="I119" s="85">
        <v>1</v>
      </c>
      <c r="J119" s="85">
        <v>95</v>
      </c>
      <c r="K119" s="326">
        <v>712</v>
      </c>
      <c r="L119" s="85">
        <v>105</v>
      </c>
      <c r="M119" s="85">
        <v>2</v>
      </c>
      <c r="N119" s="85">
        <v>59</v>
      </c>
      <c r="O119" s="85">
        <v>0</v>
      </c>
      <c r="P119" s="85">
        <v>203</v>
      </c>
      <c r="Q119" s="85">
        <v>1408</v>
      </c>
      <c r="R119" s="85">
        <v>1</v>
      </c>
      <c r="S119" s="85">
        <v>10</v>
      </c>
      <c r="T119" s="85">
        <v>2454</v>
      </c>
      <c r="U119" s="85">
        <v>7515</v>
      </c>
      <c r="V119" s="86">
        <v>49695</v>
      </c>
      <c r="AA119" s="10"/>
      <c r="AB119" s="10"/>
      <c r="AC119" s="10"/>
    </row>
    <row r="120" spans="1:29" ht="15" x14ac:dyDescent="0.25">
      <c r="A120" s="33"/>
      <c r="B120" s="154">
        <v>2016</v>
      </c>
      <c r="C120" s="85">
        <v>65</v>
      </c>
      <c r="D120" s="85">
        <v>10</v>
      </c>
      <c r="E120" s="85">
        <v>4</v>
      </c>
      <c r="F120" s="85">
        <v>118</v>
      </c>
      <c r="G120" s="85">
        <v>4</v>
      </c>
      <c r="H120" s="85">
        <v>4</v>
      </c>
      <c r="I120" s="85">
        <v>2</v>
      </c>
      <c r="J120" s="85">
        <v>141</v>
      </c>
      <c r="K120" s="326">
        <v>878</v>
      </c>
      <c r="L120" s="85">
        <v>282</v>
      </c>
      <c r="M120" s="85">
        <v>4</v>
      </c>
      <c r="N120" s="85">
        <v>111</v>
      </c>
      <c r="O120" s="85">
        <v>1</v>
      </c>
      <c r="P120" s="85">
        <v>102</v>
      </c>
      <c r="Q120" s="85">
        <v>1726</v>
      </c>
      <c r="R120" s="85">
        <v>3</v>
      </c>
      <c r="S120" s="85">
        <v>10</v>
      </c>
      <c r="T120" s="85">
        <v>3041</v>
      </c>
      <c r="U120" s="85">
        <v>10228</v>
      </c>
      <c r="V120" s="86">
        <v>64038</v>
      </c>
      <c r="AA120" s="10"/>
      <c r="AB120" s="10"/>
      <c r="AC120" s="10"/>
    </row>
    <row r="121" spans="1:29" ht="15" x14ac:dyDescent="0.25">
      <c r="A121" s="33"/>
      <c r="B121" s="154">
        <v>2017</v>
      </c>
      <c r="C121" s="85">
        <v>139</v>
      </c>
      <c r="D121" s="85">
        <v>20</v>
      </c>
      <c r="E121" s="85">
        <v>0</v>
      </c>
      <c r="F121" s="85">
        <v>158</v>
      </c>
      <c r="G121" s="85">
        <v>20</v>
      </c>
      <c r="H121" s="85">
        <v>3</v>
      </c>
      <c r="I121" s="85">
        <v>6</v>
      </c>
      <c r="J121" s="85">
        <v>291</v>
      </c>
      <c r="K121" s="326">
        <v>1214</v>
      </c>
      <c r="L121" s="85">
        <v>516</v>
      </c>
      <c r="M121" s="85">
        <v>12</v>
      </c>
      <c r="N121" s="85">
        <v>276</v>
      </c>
      <c r="O121" s="85">
        <v>1</v>
      </c>
      <c r="P121" s="85">
        <v>143</v>
      </c>
      <c r="Q121" s="85">
        <v>2799</v>
      </c>
      <c r="R121" s="85">
        <v>4</v>
      </c>
      <c r="S121" s="85">
        <v>14</v>
      </c>
      <c r="T121" s="85">
        <v>4896</v>
      </c>
      <c r="U121" s="85">
        <v>15630</v>
      </c>
      <c r="V121" s="86">
        <v>80786</v>
      </c>
    </row>
    <row r="122" spans="1:29" ht="15" x14ac:dyDescent="0.25">
      <c r="A122" s="33"/>
      <c r="B122" s="154">
        <v>2018</v>
      </c>
      <c r="C122" s="85">
        <v>213</v>
      </c>
      <c r="D122" s="85">
        <v>14</v>
      </c>
      <c r="E122" s="85">
        <v>4</v>
      </c>
      <c r="F122" s="85">
        <v>86</v>
      </c>
      <c r="G122" s="85">
        <v>29</v>
      </c>
      <c r="H122" s="85">
        <v>3</v>
      </c>
      <c r="I122" s="85">
        <v>0</v>
      </c>
      <c r="J122" s="85">
        <v>576</v>
      </c>
      <c r="K122" s="326">
        <v>2240</v>
      </c>
      <c r="L122" s="85">
        <v>764</v>
      </c>
      <c r="M122" s="85">
        <v>3</v>
      </c>
      <c r="N122" s="85">
        <v>168</v>
      </c>
      <c r="O122" s="85">
        <v>1</v>
      </c>
      <c r="P122" s="85">
        <v>270</v>
      </c>
      <c r="Q122" s="85">
        <v>4371</v>
      </c>
      <c r="R122" s="85">
        <v>5</v>
      </c>
      <c r="S122" s="85">
        <v>16</v>
      </c>
      <c r="T122" s="85">
        <v>7763</v>
      </c>
      <c r="U122" s="85">
        <v>19407</v>
      </c>
      <c r="V122" s="86">
        <v>100733</v>
      </c>
    </row>
    <row r="123" spans="1:29" ht="15" x14ac:dyDescent="0.25">
      <c r="A123" s="33"/>
      <c r="B123" s="154">
        <v>2019</v>
      </c>
      <c r="C123" s="144">
        <v>239</v>
      </c>
      <c r="D123" s="144">
        <v>45</v>
      </c>
      <c r="E123" s="144">
        <v>1</v>
      </c>
      <c r="F123" s="144">
        <v>373</v>
      </c>
      <c r="G123" s="144">
        <v>22</v>
      </c>
      <c r="H123" s="144">
        <v>0</v>
      </c>
      <c r="I123" s="144">
        <v>1</v>
      </c>
      <c r="J123" s="144">
        <v>601</v>
      </c>
      <c r="K123" s="344">
        <v>1353</v>
      </c>
      <c r="L123" s="144">
        <v>658</v>
      </c>
      <c r="M123" s="144">
        <v>7</v>
      </c>
      <c r="N123" s="144">
        <v>177</v>
      </c>
      <c r="O123" s="144">
        <v>0</v>
      </c>
      <c r="P123" s="144">
        <v>247</v>
      </c>
      <c r="Q123" s="144">
        <v>3724</v>
      </c>
      <c r="R123" s="144">
        <v>0</v>
      </c>
      <c r="S123" s="144">
        <v>11</v>
      </c>
      <c r="T123" s="144">
        <v>7143</v>
      </c>
      <c r="U123" s="144">
        <v>21128</v>
      </c>
      <c r="V123" s="146">
        <v>106266</v>
      </c>
    </row>
    <row r="124" spans="1:29" ht="15" x14ac:dyDescent="0.25">
      <c r="A124" s="33"/>
      <c r="B124" s="154">
        <v>2020</v>
      </c>
      <c r="C124" s="144">
        <v>215</v>
      </c>
      <c r="D124" s="144">
        <v>11</v>
      </c>
      <c r="E124" s="144">
        <v>2</v>
      </c>
      <c r="F124" s="144">
        <v>99</v>
      </c>
      <c r="G124" s="144">
        <v>22</v>
      </c>
      <c r="H124" s="144">
        <v>4</v>
      </c>
      <c r="I124" s="144">
        <v>1</v>
      </c>
      <c r="J124" s="144">
        <v>338</v>
      </c>
      <c r="K124" s="344">
        <v>1373</v>
      </c>
      <c r="L124" s="144">
        <v>459</v>
      </c>
      <c r="M124" s="144">
        <v>9</v>
      </c>
      <c r="N124" s="144">
        <v>219</v>
      </c>
      <c r="O124" s="144">
        <v>1</v>
      </c>
      <c r="P124" s="144">
        <v>19</v>
      </c>
      <c r="Q124" s="144">
        <v>2772</v>
      </c>
      <c r="R124" s="144">
        <v>8</v>
      </c>
      <c r="S124" s="144">
        <v>50</v>
      </c>
      <c r="T124" s="144">
        <v>4925</v>
      </c>
      <c r="U124" s="144">
        <v>15851</v>
      </c>
      <c r="V124" s="146">
        <v>85535</v>
      </c>
    </row>
    <row r="125" spans="1:29" ht="15" x14ac:dyDescent="0.25">
      <c r="A125" s="33"/>
      <c r="B125" s="154">
        <v>2021</v>
      </c>
      <c r="C125" s="144">
        <v>148</v>
      </c>
      <c r="D125" s="144">
        <v>14</v>
      </c>
      <c r="E125" s="144">
        <v>1</v>
      </c>
      <c r="F125" s="144">
        <v>243</v>
      </c>
      <c r="G125" s="144">
        <v>58</v>
      </c>
      <c r="H125" s="144">
        <v>8</v>
      </c>
      <c r="I125" s="144">
        <v>4</v>
      </c>
      <c r="J125" s="144">
        <v>810</v>
      </c>
      <c r="K125" s="344">
        <v>1683</v>
      </c>
      <c r="L125" s="144">
        <v>327</v>
      </c>
      <c r="M125" s="144">
        <v>11</v>
      </c>
      <c r="N125" s="144">
        <v>41</v>
      </c>
      <c r="O125" s="144">
        <v>0</v>
      </c>
      <c r="P125" s="144">
        <v>341</v>
      </c>
      <c r="Q125" s="144">
        <v>3689</v>
      </c>
      <c r="R125" s="144">
        <v>3</v>
      </c>
      <c r="S125" s="144">
        <v>83</v>
      </c>
      <c r="T125" s="144">
        <v>5820</v>
      </c>
      <c r="U125" s="144"/>
      <c r="V125" s="146"/>
    </row>
    <row r="126" spans="1:29" ht="15" x14ac:dyDescent="0.25">
      <c r="A126" s="33"/>
      <c r="B126" s="154">
        <v>2022</v>
      </c>
      <c r="C126" s="144">
        <v>201</v>
      </c>
      <c r="D126" s="144">
        <v>14</v>
      </c>
      <c r="E126" s="144">
        <v>1</v>
      </c>
      <c r="F126" s="144">
        <v>181</v>
      </c>
      <c r="G126" s="144">
        <v>27</v>
      </c>
      <c r="H126" s="144">
        <v>13</v>
      </c>
      <c r="I126" s="144">
        <v>4</v>
      </c>
      <c r="J126" s="144">
        <v>305</v>
      </c>
      <c r="K126" s="344">
        <v>1355</v>
      </c>
      <c r="L126" s="144">
        <v>910</v>
      </c>
      <c r="M126" s="144">
        <v>15</v>
      </c>
      <c r="N126" s="144">
        <v>299</v>
      </c>
      <c r="O126" s="144">
        <v>0</v>
      </c>
      <c r="P126" s="144">
        <v>509</v>
      </c>
      <c r="Q126" s="144">
        <v>3834</v>
      </c>
      <c r="R126" s="144">
        <v>2</v>
      </c>
      <c r="S126" s="144">
        <v>172</v>
      </c>
      <c r="T126" s="144">
        <v>7091</v>
      </c>
      <c r="U126" s="144"/>
      <c r="V126" s="146"/>
    </row>
    <row r="127" spans="1:29" ht="15.75" thickBot="1" x14ac:dyDescent="0.3">
      <c r="A127" s="33"/>
      <c r="B127" s="153">
        <v>2023</v>
      </c>
      <c r="C127" s="87">
        <v>137</v>
      </c>
      <c r="D127" s="87">
        <v>14</v>
      </c>
      <c r="E127" s="87">
        <v>7</v>
      </c>
      <c r="F127" s="87">
        <v>136</v>
      </c>
      <c r="G127" s="87">
        <v>34</v>
      </c>
      <c r="H127" s="87">
        <v>7</v>
      </c>
      <c r="I127" s="87">
        <v>4</v>
      </c>
      <c r="J127" s="87">
        <v>998</v>
      </c>
      <c r="K127" s="327">
        <v>958</v>
      </c>
      <c r="L127" s="87">
        <v>1110</v>
      </c>
      <c r="M127" s="87">
        <v>15</v>
      </c>
      <c r="N127" s="87">
        <v>73</v>
      </c>
      <c r="O127" s="87">
        <v>0</v>
      </c>
      <c r="P127" s="87">
        <v>176</v>
      </c>
      <c r="Q127" s="87">
        <v>3669</v>
      </c>
      <c r="R127" s="87">
        <v>4</v>
      </c>
      <c r="S127" s="87">
        <v>84</v>
      </c>
      <c r="T127" s="87">
        <v>6982</v>
      </c>
      <c r="U127" s="87"/>
      <c r="V127" s="88"/>
    </row>
    <row r="128" spans="1:29" x14ac:dyDescent="0.2">
      <c r="A128" s="33"/>
      <c r="B128" s="21"/>
      <c r="C128" s="64"/>
      <c r="D128" s="64"/>
      <c r="E128" s="64"/>
      <c r="F128" s="64"/>
      <c r="G128" s="64"/>
      <c r="H128" s="64"/>
      <c r="I128" s="64"/>
      <c r="J128" s="64"/>
      <c r="K128" s="64"/>
      <c r="L128" s="63"/>
      <c r="M128" s="64"/>
      <c r="N128" s="64"/>
      <c r="O128" s="64"/>
      <c r="P128" s="64"/>
      <c r="Q128" s="64"/>
      <c r="R128" s="64"/>
      <c r="S128" s="64"/>
      <c r="T128" s="61"/>
    </row>
    <row r="129" spans="1:29" x14ac:dyDescent="0.2">
      <c r="A129" s="33"/>
      <c r="B129" s="295" t="s">
        <v>922</v>
      </c>
      <c r="C129" s="64"/>
      <c r="D129" s="64"/>
      <c r="E129" s="64"/>
      <c r="F129" s="64"/>
      <c r="G129" s="64"/>
      <c r="H129" s="64"/>
      <c r="I129" s="64"/>
      <c r="J129" s="64"/>
      <c r="K129" s="64"/>
      <c r="L129" s="63"/>
      <c r="M129" s="64"/>
      <c r="N129" s="64"/>
      <c r="O129" s="64"/>
      <c r="P129" s="64"/>
      <c r="Q129" s="64"/>
      <c r="R129" s="64"/>
      <c r="S129" s="64"/>
      <c r="T129" s="61"/>
    </row>
    <row r="130" spans="1:29" x14ac:dyDescent="0.2">
      <c r="B130" s="62" t="s">
        <v>797</v>
      </c>
    </row>
    <row r="131" spans="1:29" x14ac:dyDescent="0.2">
      <c r="B131" s="296"/>
      <c r="K131" s="6"/>
      <c r="L131" s="6"/>
      <c r="M131" s="6"/>
      <c r="N131" s="6"/>
      <c r="O131" s="6"/>
      <c r="P131" s="6"/>
      <c r="Q131" s="6"/>
    </row>
    <row r="132" spans="1:29" x14ac:dyDescent="0.2">
      <c r="C132" s="21"/>
    </row>
    <row r="133" spans="1:29" ht="13.5" thickBot="1" x14ac:dyDescent="0.25"/>
    <row r="134" spans="1:29" ht="30.75" thickBot="1" x14ac:dyDescent="0.3">
      <c r="A134" s="117" t="s">
        <v>465</v>
      </c>
    </row>
    <row r="135" spans="1:29" ht="15" x14ac:dyDescent="0.25">
      <c r="A135" s="251" t="s">
        <v>463</v>
      </c>
    </row>
    <row r="136" spans="1:29" ht="45.75" thickBot="1" x14ac:dyDescent="0.3">
      <c r="A136" s="96" t="s">
        <v>464</v>
      </c>
    </row>
    <row r="137" spans="1:29" s="7" customFormat="1" ht="30.75" thickBot="1" x14ac:dyDescent="0.3">
      <c r="A137" s="45"/>
      <c r="B137" s="253"/>
      <c r="C137" s="187" t="s">
        <v>101</v>
      </c>
      <c r="D137" s="187" t="s">
        <v>102</v>
      </c>
      <c r="E137" s="187" t="s">
        <v>103</v>
      </c>
      <c r="F137" s="187" t="s">
        <v>105</v>
      </c>
      <c r="G137" s="187" t="s">
        <v>106</v>
      </c>
      <c r="H137" s="187" t="s">
        <v>107</v>
      </c>
      <c r="I137" s="187" t="s">
        <v>109</v>
      </c>
      <c r="J137" s="187" t="s">
        <v>440</v>
      </c>
      <c r="K137" s="187" t="s">
        <v>110</v>
      </c>
      <c r="L137" s="187" t="s">
        <v>442</v>
      </c>
      <c r="M137" s="187" t="s">
        <v>111</v>
      </c>
      <c r="N137" s="187" t="s">
        <v>112</v>
      </c>
      <c r="O137" s="187" t="s">
        <v>113</v>
      </c>
      <c r="P137" s="187" t="s">
        <v>114</v>
      </c>
      <c r="Q137" s="187" t="s">
        <v>115</v>
      </c>
      <c r="R137" s="187" t="s">
        <v>104</v>
      </c>
      <c r="S137" s="187" t="s">
        <v>108</v>
      </c>
      <c r="T137" s="187" t="s">
        <v>98</v>
      </c>
      <c r="U137" s="187" t="s">
        <v>99</v>
      </c>
      <c r="V137" s="187" t="s">
        <v>100</v>
      </c>
    </row>
    <row r="138" spans="1:29" ht="15" x14ac:dyDescent="0.25">
      <c r="B138" s="154">
        <v>2001</v>
      </c>
      <c r="C138" s="85">
        <v>13</v>
      </c>
      <c r="D138" s="85">
        <v>12</v>
      </c>
      <c r="E138" s="85">
        <v>0</v>
      </c>
      <c r="F138" s="85">
        <v>19</v>
      </c>
      <c r="G138" s="85">
        <v>125</v>
      </c>
      <c r="H138" s="85">
        <v>0</v>
      </c>
      <c r="I138" s="85">
        <v>0</v>
      </c>
      <c r="J138" s="85">
        <v>96</v>
      </c>
      <c r="K138" s="326">
        <v>554</v>
      </c>
      <c r="L138" s="85">
        <v>88</v>
      </c>
      <c r="M138" s="85">
        <v>2</v>
      </c>
      <c r="N138" s="85">
        <v>9</v>
      </c>
      <c r="O138" s="85">
        <v>0</v>
      </c>
      <c r="P138" s="85">
        <v>444</v>
      </c>
      <c r="Q138" s="85">
        <v>1362</v>
      </c>
      <c r="R138" s="85">
        <v>7</v>
      </c>
      <c r="S138" s="85">
        <v>21</v>
      </c>
      <c r="T138" s="85">
        <v>2907</v>
      </c>
      <c r="U138" s="85">
        <v>12659</v>
      </c>
      <c r="V138" s="86">
        <v>45466</v>
      </c>
      <c r="AA138" s="10"/>
      <c r="AB138" s="10"/>
      <c r="AC138" s="10"/>
    </row>
    <row r="139" spans="1:29" ht="15" x14ac:dyDescent="0.25">
      <c r="B139" s="154">
        <v>2002</v>
      </c>
      <c r="C139" s="85">
        <v>72</v>
      </c>
      <c r="D139" s="85">
        <v>8</v>
      </c>
      <c r="E139" s="85">
        <v>1</v>
      </c>
      <c r="F139" s="85">
        <v>152</v>
      </c>
      <c r="G139" s="85">
        <v>88</v>
      </c>
      <c r="H139" s="85">
        <v>3</v>
      </c>
      <c r="I139" s="85">
        <v>1</v>
      </c>
      <c r="J139" s="85">
        <v>47</v>
      </c>
      <c r="K139" s="326">
        <v>439</v>
      </c>
      <c r="L139" s="85">
        <v>66</v>
      </c>
      <c r="M139" s="85">
        <v>55</v>
      </c>
      <c r="N139" s="85">
        <v>32</v>
      </c>
      <c r="O139" s="85">
        <v>1</v>
      </c>
      <c r="P139" s="85">
        <v>214</v>
      </c>
      <c r="Q139" s="85">
        <v>1179</v>
      </c>
      <c r="R139" s="85">
        <v>4</v>
      </c>
      <c r="S139" s="85">
        <v>4</v>
      </c>
      <c r="T139" s="85">
        <v>2458</v>
      </c>
      <c r="U139" s="85">
        <v>10748</v>
      </c>
      <c r="V139" s="86">
        <v>51219</v>
      </c>
      <c r="AA139" s="10"/>
      <c r="AB139" s="10"/>
      <c r="AC139" s="10"/>
    </row>
    <row r="140" spans="1:29" ht="15" x14ac:dyDescent="0.25">
      <c r="B140" s="154">
        <v>2003</v>
      </c>
      <c r="C140" s="85">
        <v>9</v>
      </c>
      <c r="D140" s="85">
        <v>60</v>
      </c>
      <c r="E140" s="85">
        <v>5</v>
      </c>
      <c r="F140" s="85">
        <v>82</v>
      </c>
      <c r="G140" s="85">
        <v>2</v>
      </c>
      <c r="H140" s="85">
        <v>1</v>
      </c>
      <c r="I140" s="85">
        <v>0</v>
      </c>
      <c r="J140" s="85">
        <v>46</v>
      </c>
      <c r="K140" s="326">
        <v>363</v>
      </c>
      <c r="L140" s="85">
        <v>5</v>
      </c>
      <c r="M140" s="85">
        <v>1</v>
      </c>
      <c r="N140" s="85">
        <v>6</v>
      </c>
      <c r="O140" s="85">
        <v>0</v>
      </c>
      <c r="P140" s="85">
        <v>7</v>
      </c>
      <c r="Q140" s="85">
        <v>587</v>
      </c>
      <c r="R140" s="85">
        <v>14</v>
      </c>
      <c r="S140" s="85">
        <v>8</v>
      </c>
      <c r="T140" s="85">
        <v>1358</v>
      </c>
      <c r="U140" s="85">
        <v>11610</v>
      </c>
      <c r="V140" s="86">
        <v>60501</v>
      </c>
      <c r="AA140" s="10"/>
      <c r="AB140" s="10"/>
      <c r="AC140" s="10"/>
    </row>
    <row r="141" spans="1:29" ht="15" x14ac:dyDescent="0.25">
      <c r="B141" s="154">
        <v>2004</v>
      </c>
      <c r="C141" s="85">
        <v>6</v>
      </c>
      <c r="D141" s="85">
        <v>47</v>
      </c>
      <c r="E141" s="85">
        <v>5</v>
      </c>
      <c r="F141" s="85">
        <v>2</v>
      </c>
      <c r="G141" s="85">
        <v>34</v>
      </c>
      <c r="H141" s="85">
        <v>6</v>
      </c>
      <c r="I141" s="85">
        <v>1</v>
      </c>
      <c r="J141" s="85">
        <v>143</v>
      </c>
      <c r="K141" s="326">
        <v>296</v>
      </c>
      <c r="L141" s="85">
        <v>24</v>
      </c>
      <c r="M141" s="85">
        <v>0</v>
      </c>
      <c r="N141" s="85">
        <v>3</v>
      </c>
      <c r="O141" s="85">
        <v>3</v>
      </c>
      <c r="P141" s="85">
        <v>89</v>
      </c>
      <c r="Q141" s="85">
        <v>659</v>
      </c>
      <c r="R141" s="85">
        <v>12</v>
      </c>
      <c r="S141" s="85">
        <v>4</v>
      </c>
      <c r="T141" s="85">
        <v>1174</v>
      </c>
      <c r="U141" s="85">
        <v>12030</v>
      </c>
      <c r="V141" s="86">
        <v>57640</v>
      </c>
      <c r="AA141" s="10"/>
      <c r="AB141" s="10"/>
      <c r="AC141" s="10"/>
    </row>
    <row r="142" spans="1:29" ht="15" x14ac:dyDescent="0.25">
      <c r="B142" s="154">
        <v>2005</v>
      </c>
      <c r="C142" s="85">
        <v>140</v>
      </c>
      <c r="D142" s="85">
        <v>47</v>
      </c>
      <c r="E142" s="85">
        <v>1</v>
      </c>
      <c r="F142" s="85">
        <v>32</v>
      </c>
      <c r="G142" s="85">
        <v>101</v>
      </c>
      <c r="H142" s="85">
        <v>14</v>
      </c>
      <c r="I142" s="85">
        <v>9</v>
      </c>
      <c r="J142" s="85">
        <v>0</v>
      </c>
      <c r="K142" s="326">
        <v>422</v>
      </c>
      <c r="L142" s="85">
        <v>121</v>
      </c>
      <c r="M142" s="85">
        <v>219</v>
      </c>
      <c r="N142" s="85">
        <v>0</v>
      </c>
      <c r="O142" s="85">
        <v>0</v>
      </c>
      <c r="P142" s="85">
        <v>0</v>
      </c>
      <c r="Q142" s="85">
        <v>1106</v>
      </c>
      <c r="R142" s="85">
        <v>1</v>
      </c>
      <c r="S142" s="85">
        <v>16</v>
      </c>
      <c r="T142" s="85">
        <v>1589</v>
      </c>
      <c r="U142" s="85">
        <v>12279</v>
      </c>
      <c r="V142" s="86">
        <v>69530</v>
      </c>
      <c r="AA142" s="10"/>
      <c r="AB142" s="10"/>
      <c r="AC142" s="10"/>
    </row>
    <row r="143" spans="1:29" ht="15" x14ac:dyDescent="0.25">
      <c r="B143" s="154">
        <v>2006</v>
      </c>
      <c r="C143" s="85">
        <v>12</v>
      </c>
      <c r="D143" s="85">
        <v>83</v>
      </c>
      <c r="E143" s="85">
        <v>3</v>
      </c>
      <c r="F143" s="85">
        <v>4</v>
      </c>
      <c r="G143" s="85">
        <v>37</v>
      </c>
      <c r="H143" s="85">
        <v>0</v>
      </c>
      <c r="I143" s="85">
        <v>0</v>
      </c>
      <c r="J143" s="85">
        <v>43</v>
      </c>
      <c r="K143" s="326">
        <v>713</v>
      </c>
      <c r="L143" s="85">
        <v>133</v>
      </c>
      <c r="M143" s="85">
        <v>97</v>
      </c>
      <c r="N143" s="85">
        <v>0</v>
      </c>
      <c r="O143" s="85">
        <v>0</v>
      </c>
      <c r="P143" s="85">
        <v>8</v>
      </c>
      <c r="Q143" s="85">
        <v>1133</v>
      </c>
      <c r="R143" s="85">
        <v>0</v>
      </c>
      <c r="S143" s="85">
        <v>139</v>
      </c>
      <c r="T143" s="85">
        <v>2156</v>
      </c>
      <c r="U143" s="85">
        <v>11532</v>
      </c>
      <c r="V143" s="86">
        <v>74912</v>
      </c>
      <c r="AA143" s="10"/>
      <c r="AB143" s="10"/>
      <c r="AC143" s="10"/>
    </row>
    <row r="144" spans="1:29" ht="15" x14ac:dyDescent="0.25">
      <c r="B144" s="154">
        <v>2007</v>
      </c>
      <c r="C144" s="85">
        <v>2</v>
      </c>
      <c r="D144" s="85">
        <v>96</v>
      </c>
      <c r="E144" s="85">
        <v>0</v>
      </c>
      <c r="F144" s="85">
        <v>93</v>
      </c>
      <c r="G144" s="85">
        <v>46</v>
      </c>
      <c r="H144" s="85">
        <v>0</v>
      </c>
      <c r="I144" s="85">
        <v>0</v>
      </c>
      <c r="J144" s="85">
        <v>0</v>
      </c>
      <c r="K144" s="326">
        <v>457</v>
      </c>
      <c r="L144" s="85">
        <v>28</v>
      </c>
      <c r="M144" s="85">
        <v>138</v>
      </c>
      <c r="N144" s="85">
        <v>119</v>
      </c>
      <c r="O144" s="85">
        <v>0</v>
      </c>
      <c r="P144" s="85">
        <v>37</v>
      </c>
      <c r="Q144" s="85">
        <v>1016</v>
      </c>
      <c r="R144" s="85">
        <v>1</v>
      </c>
      <c r="S144" s="85">
        <v>139</v>
      </c>
      <c r="T144" s="85">
        <v>1883</v>
      </c>
      <c r="U144" s="85">
        <v>7219</v>
      </c>
      <c r="V144" s="86">
        <v>44180</v>
      </c>
      <c r="AA144" s="10"/>
      <c r="AB144" s="10"/>
      <c r="AC144" s="10"/>
    </row>
    <row r="145" spans="1:29" ht="15" x14ac:dyDescent="0.25">
      <c r="B145" s="154">
        <v>2008</v>
      </c>
      <c r="C145" s="85">
        <v>147</v>
      </c>
      <c r="D145" s="85">
        <v>51</v>
      </c>
      <c r="E145" s="85">
        <v>0</v>
      </c>
      <c r="F145" s="85">
        <v>1</v>
      </c>
      <c r="G145" s="85">
        <v>65</v>
      </c>
      <c r="H145" s="85">
        <v>0</v>
      </c>
      <c r="I145" s="85">
        <v>0</v>
      </c>
      <c r="J145" s="85">
        <v>0</v>
      </c>
      <c r="K145" s="326">
        <v>160</v>
      </c>
      <c r="L145" s="85">
        <v>1</v>
      </c>
      <c r="M145" s="85">
        <v>32</v>
      </c>
      <c r="N145" s="85">
        <v>53</v>
      </c>
      <c r="O145" s="85">
        <v>58</v>
      </c>
      <c r="P145" s="85">
        <v>0</v>
      </c>
      <c r="Q145" s="85">
        <v>568</v>
      </c>
      <c r="R145" s="85">
        <v>0</v>
      </c>
      <c r="S145" s="85">
        <v>150</v>
      </c>
      <c r="T145" s="85">
        <v>1365</v>
      </c>
      <c r="U145" s="85">
        <v>10685</v>
      </c>
      <c r="V145" s="86">
        <v>49470</v>
      </c>
      <c r="AA145" s="10"/>
      <c r="AB145" s="10"/>
      <c r="AC145" s="10"/>
    </row>
    <row r="146" spans="1:29" ht="15" x14ac:dyDescent="0.25">
      <c r="B146" s="154" t="s">
        <v>116</v>
      </c>
      <c r="C146" s="85">
        <v>25</v>
      </c>
      <c r="D146" s="85">
        <v>0</v>
      </c>
      <c r="E146" s="85">
        <v>0</v>
      </c>
      <c r="F146" s="85">
        <v>68</v>
      </c>
      <c r="G146" s="85">
        <v>0</v>
      </c>
      <c r="H146" s="85">
        <v>0</v>
      </c>
      <c r="I146" s="85">
        <v>0</v>
      </c>
      <c r="J146" s="85">
        <v>0</v>
      </c>
      <c r="K146" s="326">
        <v>96</v>
      </c>
      <c r="L146" s="85">
        <v>0</v>
      </c>
      <c r="M146" s="85">
        <v>0</v>
      </c>
      <c r="N146" s="85">
        <v>0</v>
      </c>
      <c r="O146" s="85">
        <v>0</v>
      </c>
      <c r="P146" s="85">
        <v>0</v>
      </c>
      <c r="Q146" s="85">
        <v>189</v>
      </c>
      <c r="R146" s="85">
        <v>0</v>
      </c>
      <c r="S146" s="85">
        <v>0</v>
      </c>
      <c r="T146" s="85">
        <v>370</v>
      </c>
      <c r="U146" s="85">
        <v>5149</v>
      </c>
      <c r="V146" s="86">
        <v>35644</v>
      </c>
      <c r="AA146" s="10"/>
      <c r="AB146" s="10"/>
      <c r="AC146" s="10"/>
    </row>
    <row r="147" spans="1:29" ht="15" x14ac:dyDescent="0.25">
      <c r="B147" s="154">
        <v>2010</v>
      </c>
      <c r="C147" s="85">
        <v>0</v>
      </c>
      <c r="D147" s="85">
        <v>0</v>
      </c>
      <c r="E147" s="85">
        <v>0</v>
      </c>
      <c r="F147" s="85">
        <v>0</v>
      </c>
      <c r="G147" s="85">
        <v>0</v>
      </c>
      <c r="H147" s="85">
        <v>0</v>
      </c>
      <c r="I147" s="85">
        <v>0</v>
      </c>
      <c r="J147" s="85">
        <v>0</v>
      </c>
      <c r="K147" s="326">
        <v>202</v>
      </c>
      <c r="L147" s="85">
        <v>20</v>
      </c>
      <c r="M147" s="85">
        <v>0</v>
      </c>
      <c r="N147" s="85">
        <v>72</v>
      </c>
      <c r="O147" s="85">
        <v>0</v>
      </c>
      <c r="P147" s="85">
        <v>85</v>
      </c>
      <c r="Q147" s="85">
        <v>379</v>
      </c>
      <c r="R147" s="85">
        <v>0</v>
      </c>
      <c r="S147" s="85">
        <v>0</v>
      </c>
      <c r="T147" s="85">
        <v>556</v>
      </c>
      <c r="U147" s="85">
        <v>4889</v>
      </c>
      <c r="V147" s="86">
        <v>28271</v>
      </c>
      <c r="AA147" s="10"/>
      <c r="AB147" s="10"/>
      <c r="AC147" s="10"/>
    </row>
    <row r="148" spans="1:29" ht="15" x14ac:dyDescent="0.25">
      <c r="B148" s="154">
        <v>2011</v>
      </c>
      <c r="C148" s="85">
        <v>24</v>
      </c>
      <c r="D148" s="85">
        <v>0</v>
      </c>
      <c r="E148" s="85">
        <v>0</v>
      </c>
      <c r="F148" s="85">
        <v>0</v>
      </c>
      <c r="G148" s="85">
        <v>0</v>
      </c>
      <c r="H148" s="85">
        <v>0</v>
      </c>
      <c r="I148" s="85">
        <v>0</v>
      </c>
      <c r="J148" s="85">
        <v>0</v>
      </c>
      <c r="K148" s="326">
        <v>338</v>
      </c>
      <c r="L148" s="85">
        <v>0</v>
      </c>
      <c r="M148" s="85">
        <v>0</v>
      </c>
      <c r="N148" s="85">
        <v>0</v>
      </c>
      <c r="O148" s="85">
        <v>0</v>
      </c>
      <c r="P148" s="85">
        <v>0</v>
      </c>
      <c r="Q148" s="85">
        <v>362</v>
      </c>
      <c r="R148" s="85">
        <v>0</v>
      </c>
      <c r="S148" s="85">
        <v>0</v>
      </c>
      <c r="T148" s="85">
        <v>400</v>
      </c>
      <c r="U148" s="85">
        <v>4866</v>
      </c>
      <c r="V148" s="86">
        <v>23345</v>
      </c>
      <c r="AA148" s="10"/>
      <c r="AB148" s="10"/>
      <c r="AC148" s="10"/>
    </row>
    <row r="149" spans="1:29" ht="15" x14ac:dyDescent="0.25">
      <c r="B149" s="154">
        <v>2012</v>
      </c>
      <c r="C149" s="85">
        <v>0</v>
      </c>
      <c r="D149" s="85">
        <v>0</v>
      </c>
      <c r="E149" s="85">
        <v>1</v>
      </c>
      <c r="F149" s="85">
        <v>22</v>
      </c>
      <c r="G149" s="85">
        <v>0</v>
      </c>
      <c r="H149" s="85">
        <v>0</v>
      </c>
      <c r="I149" s="85">
        <v>0</v>
      </c>
      <c r="J149" s="85">
        <v>0</v>
      </c>
      <c r="K149" s="326">
        <v>231</v>
      </c>
      <c r="L149" s="85">
        <v>136</v>
      </c>
      <c r="M149" s="85">
        <v>0</v>
      </c>
      <c r="N149" s="85">
        <v>0</v>
      </c>
      <c r="O149" s="85">
        <v>0</v>
      </c>
      <c r="P149" s="85">
        <v>0</v>
      </c>
      <c r="Q149" s="85">
        <v>390</v>
      </c>
      <c r="R149" s="85">
        <v>0</v>
      </c>
      <c r="S149" s="85">
        <v>0</v>
      </c>
      <c r="T149" s="85">
        <v>410</v>
      </c>
      <c r="U149" s="85">
        <v>1006</v>
      </c>
      <c r="V149" s="86">
        <v>9072</v>
      </c>
      <c r="AA149" s="10"/>
      <c r="AB149" s="10"/>
      <c r="AC149" s="10"/>
    </row>
    <row r="150" spans="1:29" ht="15" x14ac:dyDescent="0.25">
      <c r="B150" s="154">
        <v>2013</v>
      </c>
      <c r="C150" s="85">
        <v>0</v>
      </c>
      <c r="D150" s="85">
        <v>0</v>
      </c>
      <c r="E150" s="85">
        <v>0</v>
      </c>
      <c r="F150" s="85">
        <v>0</v>
      </c>
      <c r="G150" s="85">
        <v>0</v>
      </c>
      <c r="H150" s="85">
        <v>0</v>
      </c>
      <c r="I150" s="85">
        <v>0</v>
      </c>
      <c r="J150" s="85">
        <v>0</v>
      </c>
      <c r="K150" s="326">
        <v>146</v>
      </c>
      <c r="L150" s="85">
        <v>0</v>
      </c>
      <c r="M150" s="85">
        <v>0</v>
      </c>
      <c r="N150" s="85">
        <v>0</v>
      </c>
      <c r="O150" s="85">
        <v>0</v>
      </c>
      <c r="P150" s="85">
        <v>0</v>
      </c>
      <c r="Q150" s="85">
        <v>146</v>
      </c>
      <c r="R150" s="85">
        <v>0</v>
      </c>
      <c r="S150" s="85">
        <v>0</v>
      </c>
      <c r="T150" s="85">
        <v>146</v>
      </c>
      <c r="U150" s="85">
        <v>314</v>
      </c>
      <c r="V150" s="86">
        <v>4719</v>
      </c>
      <c r="AA150" s="10"/>
      <c r="AB150" s="10"/>
      <c r="AC150" s="10"/>
    </row>
    <row r="151" spans="1:29" ht="15" x14ac:dyDescent="0.25">
      <c r="B151" s="154">
        <v>2014</v>
      </c>
      <c r="C151" s="85">
        <v>0</v>
      </c>
      <c r="D151" s="85">
        <v>0</v>
      </c>
      <c r="E151" s="85">
        <v>0</v>
      </c>
      <c r="F151" s="85">
        <v>0</v>
      </c>
      <c r="G151" s="85">
        <v>0</v>
      </c>
      <c r="H151" s="85">
        <v>0</v>
      </c>
      <c r="I151" s="85">
        <v>0</v>
      </c>
      <c r="J151" s="85">
        <v>0</v>
      </c>
      <c r="K151" s="326">
        <v>12</v>
      </c>
      <c r="L151" s="85">
        <v>3</v>
      </c>
      <c r="M151" s="85">
        <v>0</v>
      </c>
      <c r="N151" s="85">
        <v>0</v>
      </c>
      <c r="O151" s="85">
        <v>0</v>
      </c>
      <c r="P151" s="85">
        <v>0</v>
      </c>
      <c r="Q151" s="85">
        <v>15</v>
      </c>
      <c r="R151" s="85">
        <v>0</v>
      </c>
      <c r="S151" s="85">
        <v>0</v>
      </c>
      <c r="T151" s="85">
        <v>15</v>
      </c>
      <c r="U151" s="85"/>
      <c r="V151" s="86"/>
      <c r="AA151" s="10"/>
      <c r="AB151" s="10"/>
      <c r="AC151" s="10"/>
    </row>
    <row r="152" spans="1:29" ht="15" x14ac:dyDescent="0.25">
      <c r="B152" s="154">
        <v>2015</v>
      </c>
      <c r="C152" s="85">
        <v>0</v>
      </c>
      <c r="D152" s="85">
        <v>0</v>
      </c>
      <c r="E152" s="85">
        <v>0</v>
      </c>
      <c r="F152" s="85">
        <v>0</v>
      </c>
      <c r="G152" s="85">
        <v>0</v>
      </c>
      <c r="H152" s="85">
        <v>0</v>
      </c>
      <c r="I152" s="85">
        <v>0</v>
      </c>
      <c r="J152" s="85">
        <v>0</v>
      </c>
      <c r="K152" s="326">
        <v>319</v>
      </c>
      <c r="L152" s="85">
        <v>0</v>
      </c>
      <c r="M152" s="85">
        <v>0</v>
      </c>
      <c r="N152" s="85">
        <v>0</v>
      </c>
      <c r="O152" s="85">
        <v>0</v>
      </c>
      <c r="P152" s="85">
        <v>0</v>
      </c>
      <c r="Q152" s="85">
        <v>319</v>
      </c>
      <c r="R152" s="85">
        <v>0</v>
      </c>
      <c r="S152" s="85">
        <v>0</v>
      </c>
      <c r="T152" s="85">
        <v>319</v>
      </c>
      <c r="U152" s="85"/>
      <c r="V152" s="86"/>
      <c r="AA152" s="10"/>
      <c r="AB152" s="10"/>
      <c r="AC152" s="10"/>
    </row>
    <row r="153" spans="1:29" ht="15" x14ac:dyDescent="0.25">
      <c r="B153" s="154">
        <v>2016</v>
      </c>
      <c r="C153" s="85">
        <v>0</v>
      </c>
      <c r="D153" s="85">
        <v>0</v>
      </c>
      <c r="E153" s="85">
        <v>0</v>
      </c>
      <c r="F153" s="85">
        <v>0</v>
      </c>
      <c r="G153" s="85">
        <v>0</v>
      </c>
      <c r="H153" s="85">
        <v>0</v>
      </c>
      <c r="I153" s="85">
        <v>0</v>
      </c>
      <c r="J153" s="85">
        <v>0</v>
      </c>
      <c r="K153" s="326">
        <v>26</v>
      </c>
      <c r="L153" s="85">
        <v>0</v>
      </c>
      <c r="M153" s="85">
        <v>0</v>
      </c>
      <c r="N153" s="85">
        <v>0</v>
      </c>
      <c r="O153" s="85">
        <v>0</v>
      </c>
      <c r="P153" s="85">
        <v>0</v>
      </c>
      <c r="Q153" s="85">
        <v>26</v>
      </c>
      <c r="R153" s="85">
        <v>0</v>
      </c>
      <c r="S153" s="85">
        <v>0</v>
      </c>
      <c r="T153" s="85">
        <v>26</v>
      </c>
      <c r="U153" s="85"/>
      <c r="V153" s="86"/>
      <c r="AA153" s="10"/>
      <c r="AB153" s="10"/>
      <c r="AC153" s="10"/>
    </row>
    <row r="154" spans="1:29" ht="15" x14ac:dyDescent="0.25">
      <c r="B154" s="154">
        <v>2017</v>
      </c>
      <c r="C154" s="85">
        <v>0</v>
      </c>
      <c r="D154" s="85">
        <v>0</v>
      </c>
      <c r="E154" s="85">
        <v>0</v>
      </c>
      <c r="F154" s="85">
        <v>0</v>
      </c>
      <c r="G154" s="85">
        <v>0</v>
      </c>
      <c r="H154" s="85">
        <v>0</v>
      </c>
      <c r="I154" s="85">
        <v>0</v>
      </c>
      <c r="J154" s="85">
        <v>0</v>
      </c>
      <c r="K154" s="326">
        <v>119</v>
      </c>
      <c r="L154" s="85">
        <v>1</v>
      </c>
      <c r="M154" s="85">
        <v>0</v>
      </c>
      <c r="N154" s="85">
        <v>0</v>
      </c>
      <c r="O154" s="85">
        <v>0</v>
      </c>
      <c r="P154" s="85">
        <v>0</v>
      </c>
      <c r="Q154" s="85">
        <v>120</v>
      </c>
      <c r="R154" s="85">
        <v>0</v>
      </c>
      <c r="S154" s="85">
        <v>0</v>
      </c>
      <c r="T154" s="85">
        <v>125</v>
      </c>
      <c r="U154" s="85"/>
      <c r="V154" s="86"/>
    </row>
    <row r="155" spans="1:29" ht="15" x14ac:dyDescent="0.25">
      <c r="A155" s="33"/>
      <c r="B155" s="154">
        <v>2019</v>
      </c>
      <c r="C155" s="144">
        <v>0</v>
      </c>
      <c r="D155" s="144">
        <v>0</v>
      </c>
      <c r="E155" s="144">
        <v>0</v>
      </c>
      <c r="F155" s="144">
        <v>0</v>
      </c>
      <c r="G155" s="144">
        <v>0</v>
      </c>
      <c r="H155" s="144">
        <v>0</v>
      </c>
      <c r="I155" s="144">
        <v>0</v>
      </c>
      <c r="J155" s="144">
        <v>0</v>
      </c>
      <c r="K155" s="344">
        <v>6</v>
      </c>
      <c r="L155" s="144">
        <v>1</v>
      </c>
      <c r="M155" s="144">
        <v>0</v>
      </c>
      <c r="N155" s="144">
        <v>0</v>
      </c>
      <c r="O155" s="144">
        <v>0</v>
      </c>
      <c r="P155" s="144">
        <v>0</v>
      </c>
      <c r="Q155" s="144">
        <v>7</v>
      </c>
      <c r="R155" s="144">
        <v>0</v>
      </c>
      <c r="S155" s="144">
        <v>0</v>
      </c>
      <c r="T155" s="144">
        <v>7</v>
      </c>
      <c r="U155" s="144"/>
      <c r="V155" s="146"/>
    </row>
    <row r="156" spans="1:29" ht="15" x14ac:dyDescent="0.25">
      <c r="A156" s="33"/>
      <c r="B156" s="154">
        <v>2020</v>
      </c>
      <c r="C156" s="144">
        <v>0</v>
      </c>
      <c r="D156" s="144">
        <v>0</v>
      </c>
      <c r="E156" s="144">
        <v>0</v>
      </c>
      <c r="F156" s="144">
        <v>0</v>
      </c>
      <c r="G156" s="144">
        <v>0</v>
      </c>
      <c r="H156" s="144">
        <v>0</v>
      </c>
      <c r="I156" s="144">
        <v>0</v>
      </c>
      <c r="J156" s="144">
        <v>0</v>
      </c>
      <c r="K156" s="344">
        <v>0</v>
      </c>
      <c r="L156" s="144">
        <v>0</v>
      </c>
      <c r="M156" s="144">
        <v>0</v>
      </c>
      <c r="N156" s="144">
        <v>0</v>
      </c>
      <c r="O156" s="144">
        <v>0</v>
      </c>
      <c r="P156" s="144">
        <v>0</v>
      </c>
      <c r="Q156" s="144">
        <v>0</v>
      </c>
      <c r="R156" s="144">
        <v>0</v>
      </c>
      <c r="S156" s="144">
        <v>0</v>
      </c>
      <c r="T156" s="144">
        <v>8</v>
      </c>
      <c r="U156" s="144"/>
      <c r="V156" s="146"/>
    </row>
    <row r="157" spans="1:29" ht="15" x14ac:dyDescent="0.25">
      <c r="A157" s="33"/>
      <c r="B157" s="154">
        <v>2021</v>
      </c>
      <c r="C157" s="144">
        <v>0</v>
      </c>
      <c r="D157" s="144">
        <v>0</v>
      </c>
      <c r="E157" s="144">
        <v>0</v>
      </c>
      <c r="F157" s="144">
        <v>0</v>
      </c>
      <c r="G157" s="144">
        <v>0</v>
      </c>
      <c r="H157" s="144">
        <v>0</v>
      </c>
      <c r="I157" s="144">
        <v>0</v>
      </c>
      <c r="J157" s="144">
        <v>0</v>
      </c>
      <c r="K157" s="344">
        <v>0</v>
      </c>
      <c r="L157" s="144">
        <v>0</v>
      </c>
      <c r="M157" s="144">
        <v>0</v>
      </c>
      <c r="N157" s="144">
        <v>0</v>
      </c>
      <c r="O157" s="144">
        <v>0</v>
      </c>
      <c r="P157" s="144">
        <v>0</v>
      </c>
      <c r="Q157" s="144">
        <v>0</v>
      </c>
      <c r="R157" s="144">
        <v>0</v>
      </c>
      <c r="S157" s="144">
        <v>0</v>
      </c>
      <c r="T157" s="144">
        <v>18</v>
      </c>
      <c r="U157" s="144"/>
      <c r="V157" s="146"/>
    </row>
    <row r="158" spans="1:29" ht="15" x14ac:dyDescent="0.25">
      <c r="A158" s="33"/>
      <c r="B158" s="154">
        <v>2022</v>
      </c>
      <c r="C158" s="144">
        <v>0</v>
      </c>
      <c r="D158" s="144">
        <v>0</v>
      </c>
      <c r="E158" s="144">
        <v>0</v>
      </c>
      <c r="F158" s="144">
        <v>0</v>
      </c>
      <c r="G158" s="144">
        <v>0</v>
      </c>
      <c r="H158" s="144">
        <v>0</v>
      </c>
      <c r="I158" s="144">
        <v>0</v>
      </c>
      <c r="J158" s="144">
        <v>0</v>
      </c>
      <c r="K158" s="344">
        <v>0</v>
      </c>
      <c r="L158" s="144">
        <v>0</v>
      </c>
      <c r="M158" s="144">
        <v>0</v>
      </c>
      <c r="N158" s="144">
        <v>0</v>
      </c>
      <c r="O158" s="144">
        <v>0</v>
      </c>
      <c r="P158" s="144">
        <v>0</v>
      </c>
      <c r="Q158" s="144">
        <v>0</v>
      </c>
      <c r="R158" s="144">
        <v>0</v>
      </c>
      <c r="S158" s="144">
        <v>112</v>
      </c>
      <c r="T158" s="144">
        <v>185</v>
      </c>
      <c r="U158" s="144"/>
      <c r="V158" s="146"/>
    </row>
    <row r="159" spans="1:29" ht="15.75" thickBot="1" x14ac:dyDescent="0.3">
      <c r="A159" s="33"/>
      <c r="B159" s="153">
        <v>2023</v>
      </c>
      <c r="C159" s="87">
        <v>0</v>
      </c>
      <c r="D159" s="87">
        <v>0</v>
      </c>
      <c r="E159" s="87">
        <v>0</v>
      </c>
      <c r="F159" s="87">
        <v>0</v>
      </c>
      <c r="G159" s="87">
        <v>0</v>
      </c>
      <c r="H159" s="87">
        <v>0</v>
      </c>
      <c r="I159" s="87">
        <v>0</v>
      </c>
      <c r="J159" s="87">
        <v>0</v>
      </c>
      <c r="K159" s="327">
        <v>0</v>
      </c>
      <c r="L159" s="87">
        <v>0</v>
      </c>
      <c r="M159" s="87">
        <v>0</v>
      </c>
      <c r="N159" s="87">
        <v>0</v>
      </c>
      <c r="O159" s="87">
        <v>0</v>
      </c>
      <c r="P159" s="87">
        <v>0</v>
      </c>
      <c r="Q159" s="87">
        <v>0</v>
      </c>
      <c r="R159" s="87">
        <v>0</v>
      </c>
      <c r="S159" s="87">
        <v>0</v>
      </c>
      <c r="T159" s="87">
        <v>0</v>
      </c>
      <c r="U159" s="87"/>
      <c r="V159" s="88"/>
    </row>
    <row r="160" spans="1:29" x14ac:dyDescent="0.2">
      <c r="A160" s="33"/>
      <c r="B160" s="21"/>
      <c r="C160" s="64"/>
      <c r="D160" s="64"/>
      <c r="E160" s="64"/>
      <c r="F160" s="64"/>
      <c r="G160" s="64"/>
      <c r="H160" s="64"/>
      <c r="I160" s="64"/>
      <c r="J160" s="64"/>
      <c r="K160" s="64"/>
      <c r="L160" s="63"/>
      <c r="M160" s="64"/>
      <c r="N160" s="64"/>
      <c r="O160" s="64"/>
      <c r="P160" s="64"/>
      <c r="Q160" s="64"/>
      <c r="R160" s="64"/>
      <c r="S160" s="64"/>
      <c r="T160" s="61"/>
    </row>
    <row r="161" spans="1:34" x14ac:dyDescent="0.2">
      <c r="A161" s="33"/>
      <c r="B161" s="295" t="s">
        <v>922</v>
      </c>
      <c r="C161" s="64"/>
      <c r="D161" s="64"/>
      <c r="E161" s="64"/>
      <c r="F161" s="64"/>
      <c r="G161" s="64"/>
      <c r="H161" s="64"/>
      <c r="I161" s="64"/>
      <c r="J161" s="64"/>
      <c r="K161" s="64"/>
      <c r="L161" s="63"/>
      <c r="M161" s="64"/>
      <c r="N161" s="64"/>
      <c r="O161" s="64"/>
      <c r="P161" s="64"/>
      <c r="Q161" s="64"/>
      <c r="R161" s="64"/>
      <c r="S161" s="64"/>
      <c r="T161" s="61"/>
    </row>
    <row r="162" spans="1:34" x14ac:dyDescent="0.2">
      <c r="B162" s="62" t="s">
        <v>797</v>
      </c>
    </row>
    <row r="163" spans="1:34" x14ac:dyDescent="0.2">
      <c r="B163" s="296"/>
      <c r="K163" s="6"/>
      <c r="L163" s="6"/>
      <c r="M163" s="6"/>
      <c r="N163" s="6"/>
      <c r="O163" s="6"/>
      <c r="P163" s="6"/>
      <c r="Q163" s="6"/>
    </row>
    <row r="165" spans="1:34" ht="13.5" thickBot="1" x14ac:dyDescent="0.25"/>
    <row r="166" spans="1:34" ht="15.75" thickBot="1" x14ac:dyDescent="0.3">
      <c r="A166" s="117" t="s">
        <v>466</v>
      </c>
    </row>
    <row r="167" spans="1:34" ht="15" x14ac:dyDescent="0.25">
      <c r="A167" s="251" t="s">
        <v>463</v>
      </c>
    </row>
    <row r="168" spans="1:34" s="18" customFormat="1" ht="30.75" thickBot="1" x14ac:dyDescent="0.3">
      <c r="A168" s="96" t="s">
        <v>658</v>
      </c>
    </row>
    <row r="169" spans="1:34" s="7" customFormat="1" ht="30.75" thickBot="1" x14ac:dyDescent="0.3">
      <c r="A169" s="45"/>
      <c r="B169" s="253"/>
      <c r="C169" s="187" t="s">
        <v>101</v>
      </c>
      <c r="D169" s="187" t="s">
        <v>102</v>
      </c>
      <c r="E169" s="187" t="s">
        <v>103</v>
      </c>
      <c r="F169" s="187" t="s">
        <v>105</v>
      </c>
      <c r="G169" s="187" t="s">
        <v>106</v>
      </c>
      <c r="H169" s="187" t="s">
        <v>107</v>
      </c>
      <c r="I169" s="187" t="s">
        <v>109</v>
      </c>
      <c r="J169" s="187" t="s">
        <v>440</v>
      </c>
      <c r="K169" s="187" t="s">
        <v>110</v>
      </c>
      <c r="L169" s="187" t="s">
        <v>442</v>
      </c>
      <c r="M169" s="187" t="s">
        <v>111</v>
      </c>
      <c r="N169" s="187" t="s">
        <v>112</v>
      </c>
      <c r="O169" s="187" t="s">
        <v>113</v>
      </c>
      <c r="P169" s="187" t="s">
        <v>114</v>
      </c>
      <c r="Q169" s="187" t="s">
        <v>115</v>
      </c>
      <c r="R169" s="187" t="s">
        <v>104</v>
      </c>
      <c r="S169" s="187" t="s">
        <v>108</v>
      </c>
      <c r="T169" s="187" t="s">
        <v>98</v>
      </c>
      <c r="U169" s="187" t="s">
        <v>99</v>
      </c>
      <c r="V169" s="187" t="s">
        <v>100</v>
      </c>
    </row>
    <row r="170" spans="1:34" ht="15" x14ac:dyDescent="0.25">
      <c r="B170" s="254">
        <v>2004</v>
      </c>
      <c r="C170" s="147">
        <v>662</v>
      </c>
      <c r="D170" s="147">
        <v>293</v>
      </c>
      <c r="E170" s="147">
        <v>21</v>
      </c>
      <c r="F170" s="147">
        <v>1533</v>
      </c>
      <c r="G170" s="147">
        <v>454</v>
      </c>
      <c r="H170" s="147">
        <v>24</v>
      </c>
      <c r="I170" s="147">
        <v>8</v>
      </c>
      <c r="J170" s="147">
        <v>1080</v>
      </c>
      <c r="K170" s="231">
        <v>5217</v>
      </c>
      <c r="L170" s="147">
        <v>3285</v>
      </c>
      <c r="M170" s="147">
        <v>65</v>
      </c>
      <c r="N170" s="147">
        <v>975</v>
      </c>
      <c r="O170" s="147">
        <v>0</v>
      </c>
      <c r="P170" s="147">
        <v>971</v>
      </c>
      <c r="Q170" s="147">
        <v>14588</v>
      </c>
      <c r="R170" s="147">
        <v>51</v>
      </c>
      <c r="S170" s="147">
        <v>225</v>
      </c>
      <c r="T170" s="147">
        <v>27770</v>
      </c>
      <c r="U170" s="147">
        <v>116172</v>
      </c>
      <c r="V170" s="148">
        <v>563923</v>
      </c>
      <c r="X170" s="10"/>
      <c r="Y170" s="10"/>
      <c r="Z170" s="10"/>
      <c r="AA170" s="10"/>
      <c r="AC170" s="10"/>
      <c r="AD170" s="10"/>
      <c r="AE170" s="10"/>
      <c r="AF170" s="10"/>
      <c r="AG170" s="10"/>
      <c r="AH170" s="10"/>
    </row>
    <row r="171" spans="1:34" ht="15" x14ac:dyDescent="0.25">
      <c r="B171" s="154">
        <v>2005</v>
      </c>
      <c r="C171" s="85">
        <v>929</v>
      </c>
      <c r="D171" s="85">
        <v>431</v>
      </c>
      <c r="E171" s="85">
        <v>40</v>
      </c>
      <c r="F171" s="85">
        <v>1509</v>
      </c>
      <c r="G171" s="85">
        <v>668</v>
      </c>
      <c r="H171" s="85">
        <v>80</v>
      </c>
      <c r="I171" s="85">
        <v>9</v>
      </c>
      <c r="J171" s="85">
        <v>2099</v>
      </c>
      <c r="K171" s="100">
        <v>5218</v>
      </c>
      <c r="L171" s="85">
        <v>5147</v>
      </c>
      <c r="M171" s="85">
        <v>189</v>
      </c>
      <c r="N171" s="85">
        <v>1001</v>
      </c>
      <c r="O171" s="85">
        <v>2</v>
      </c>
      <c r="P171" s="85">
        <v>1153</v>
      </c>
      <c r="Q171" s="85">
        <v>18475</v>
      </c>
      <c r="R171" s="85">
        <v>128</v>
      </c>
      <c r="S171" s="85">
        <v>289</v>
      </c>
      <c r="T171" s="85">
        <v>35089</v>
      </c>
      <c r="U171" s="85">
        <v>110799</v>
      </c>
      <c r="V171" s="86">
        <v>591604</v>
      </c>
      <c r="X171" s="10"/>
      <c r="Y171" s="10"/>
      <c r="Z171" s="10"/>
      <c r="AA171" s="10"/>
      <c r="AC171" s="10"/>
      <c r="AD171" s="10"/>
      <c r="AE171" s="10"/>
      <c r="AF171" s="10"/>
      <c r="AG171" s="10"/>
      <c r="AH171" s="10"/>
    </row>
    <row r="172" spans="1:34" ht="15" x14ac:dyDescent="0.25">
      <c r="B172" s="154">
        <v>2006</v>
      </c>
      <c r="C172" s="85">
        <v>704</v>
      </c>
      <c r="D172" s="85">
        <v>417</v>
      </c>
      <c r="E172" s="85">
        <v>36</v>
      </c>
      <c r="F172" s="85">
        <v>1939</v>
      </c>
      <c r="G172" s="85">
        <v>734</v>
      </c>
      <c r="H172" s="85">
        <v>39</v>
      </c>
      <c r="I172" s="85">
        <v>50</v>
      </c>
      <c r="J172" s="85">
        <v>2011</v>
      </c>
      <c r="K172" s="100">
        <v>4737</v>
      </c>
      <c r="L172" s="85">
        <v>3527</v>
      </c>
      <c r="M172" s="85">
        <v>204</v>
      </c>
      <c r="N172" s="85">
        <v>1048</v>
      </c>
      <c r="O172" s="85">
        <v>2</v>
      </c>
      <c r="P172" s="85">
        <v>969</v>
      </c>
      <c r="Q172" s="85">
        <v>16417</v>
      </c>
      <c r="R172" s="85">
        <v>134</v>
      </c>
      <c r="S172" s="85">
        <v>374</v>
      </c>
      <c r="T172" s="85">
        <v>30677</v>
      </c>
      <c r="U172" s="85">
        <v>133185</v>
      </c>
      <c r="V172" s="86">
        <v>658510</v>
      </c>
      <c r="X172" s="10"/>
      <c r="Y172" s="10"/>
      <c r="Z172" s="10"/>
      <c r="AA172" s="10"/>
      <c r="AC172" s="10"/>
      <c r="AD172" s="10"/>
      <c r="AE172" s="10"/>
      <c r="AF172" s="10"/>
      <c r="AG172" s="10"/>
      <c r="AH172" s="10"/>
    </row>
    <row r="173" spans="1:34" ht="15" x14ac:dyDescent="0.25">
      <c r="B173" s="154">
        <v>2007</v>
      </c>
      <c r="C173" s="85">
        <v>986</v>
      </c>
      <c r="D173" s="85">
        <v>434</v>
      </c>
      <c r="E173" s="85">
        <v>70</v>
      </c>
      <c r="F173" s="85">
        <v>1558</v>
      </c>
      <c r="G173" s="85">
        <v>604</v>
      </c>
      <c r="H173" s="85">
        <v>64</v>
      </c>
      <c r="I173" s="85">
        <v>29</v>
      </c>
      <c r="J173" s="85">
        <v>1617</v>
      </c>
      <c r="K173" s="100">
        <v>5949</v>
      </c>
      <c r="L173" s="85">
        <v>5049</v>
      </c>
      <c r="M173" s="85">
        <v>114</v>
      </c>
      <c r="N173" s="85">
        <v>1836</v>
      </c>
      <c r="O173" s="85">
        <v>2</v>
      </c>
      <c r="P173" s="85">
        <v>1346</v>
      </c>
      <c r="Q173" s="85">
        <v>19658</v>
      </c>
      <c r="R173" s="85">
        <v>93</v>
      </c>
      <c r="S173" s="85">
        <v>387</v>
      </c>
      <c r="T173" s="85">
        <v>35433</v>
      </c>
      <c r="U173" s="85">
        <v>128450</v>
      </c>
      <c r="V173" s="86">
        <v>647179</v>
      </c>
      <c r="X173" s="10"/>
      <c r="Y173" s="10"/>
      <c r="Z173" s="10"/>
      <c r="AA173" s="10"/>
      <c r="AC173" s="10"/>
      <c r="AD173" s="10"/>
      <c r="AE173" s="10"/>
      <c r="AF173" s="10"/>
      <c r="AG173" s="10"/>
      <c r="AH173" s="10"/>
    </row>
    <row r="174" spans="1:34" ht="15" x14ac:dyDescent="0.25">
      <c r="B174" s="154">
        <v>2008</v>
      </c>
      <c r="C174" s="85">
        <v>655</v>
      </c>
      <c r="D174" s="85">
        <v>449</v>
      </c>
      <c r="E174" s="85">
        <v>111</v>
      </c>
      <c r="F174" s="85">
        <v>2200</v>
      </c>
      <c r="G174" s="85">
        <v>923</v>
      </c>
      <c r="H174" s="85">
        <v>50</v>
      </c>
      <c r="I174" s="85">
        <v>59</v>
      </c>
      <c r="J174" s="85">
        <v>754</v>
      </c>
      <c r="K174" s="100">
        <v>6066</v>
      </c>
      <c r="L174" s="85">
        <v>2732</v>
      </c>
      <c r="M174" s="85">
        <v>145</v>
      </c>
      <c r="N174" s="85">
        <v>1065</v>
      </c>
      <c r="O174" s="85">
        <v>2</v>
      </c>
      <c r="P174" s="85">
        <v>1302</v>
      </c>
      <c r="Q174" s="85">
        <v>16513</v>
      </c>
      <c r="R174" s="85">
        <v>247</v>
      </c>
      <c r="S174" s="85">
        <v>394</v>
      </c>
      <c r="T174" s="85">
        <v>29075</v>
      </c>
      <c r="U174" s="85">
        <v>119142</v>
      </c>
      <c r="V174" s="86">
        <v>632218</v>
      </c>
      <c r="X174" s="10"/>
      <c r="Y174" s="10"/>
      <c r="Z174" s="10"/>
      <c r="AA174" s="10"/>
      <c r="AC174" s="10"/>
      <c r="AD174" s="10"/>
      <c r="AE174" s="10"/>
      <c r="AF174" s="10"/>
      <c r="AG174" s="10"/>
      <c r="AH174" s="10"/>
    </row>
    <row r="175" spans="1:34" ht="15" x14ac:dyDescent="0.25">
      <c r="B175" s="154">
        <v>2009</v>
      </c>
      <c r="C175" s="85">
        <v>400</v>
      </c>
      <c r="D175" s="85">
        <v>59</v>
      </c>
      <c r="E175" s="85">
        <v>67</v>
      </c>
      <c r="F175" s="85">
        <v>861</v>
      </c>
      <c r="G175" s="85">
        <v>172</v>
      </c>
      <c r="H175" s="85">
        <v>26</v>
      </c>
      <c r="I175" s="85">
        <v>18</v>
      </c>
      <c r="J175" s="85">
        <v>638</v>
      </c>
      <c r="K175" s="100">
        <v>2778</v>
      </c>
      <c r="L175" s="85">
        <v>544</v>
      </c>
      <c r="M175" s="85">
        <v>154</v>
      </c>
      <c r="N175" s="85">
        <v>783</v>
      </c>
      <c r="O175" s="85">
        <v>2</v>
      </c>
      <c r="P175" s="85">
        <v>529</v>
      </c>
      <c r="Q175" s="85">
        <v>7031</v>
      </c>
      <c r="R175" s="85">
        <v>194</v>
      </c>
      <c r="S175" s="85">
        <v>140</v>
      </c>
      <c r="T175" s="85">
        <v>13666</v>
      </c>
      <c r="U175" s="85">
        <v>69848</v>
      </c>
      <c r="V175" s="86">
        <v>424459</v>
      </c>
      <c r="X175" s="10"/>
      <c r="Y175" s="10"/>
      <c r="Z175" s="10"/>
      <c r="AA175" s="10"/>
      <c r="AC175" s="10"/>
      <c r="AD175" s="10"/>
      <c r="AE175" s="10"/>
      <c r="AF175" s="10"/>
      <c r="AG175" s="10"/>
      <c r="AH175" s="10"/>
    </row>
    <row r="176" spans="1:34" ht="15" x14ac:dyDescent="0.25">
      <c r="B176" s="154">
        <v>2010</v>
      </c>
      <c r="C176" s="85">
        <v>133</v>
      </c>
      <c r="D176" s="85">
        <v>18</v>
      </c>
      <c r="E176" s="85">
        <v>111</v>
      </c>
      <c r="F176" s="85">
        <v>323</v>
      </c>
      <c r="G176" s="85">
        <v>283</v>
      </c>
      <c r="H176" s="85">
        <v>31</v>
      </c>
      <c r="I176" s="85">
        <v>7</v>
      </c>
      <c r="J176" s="85">
        <v>401</v>
      </c>
      <c r="K176" s="100">
        <v>1175</v>
      </c>
      <c r="L176" s="85">
        <v>488</v>
      </c>
      <c r="M176" s="85">
        <v>62</v>
      </c>
      <c r="N176" s="85">
        <v>385</v>
      </c>
      <c r="O176" s="85">
        <v>0</v>
      </c>
      <c r="P176" s="85">
        <v>272</v>
      </c>
      <c r="Q176" s="85">
        <v>3689</v>
      </c>
      <c r="R176" s="85">
        <v>55</v>
      </c>
      <c r="S176" s="85">
        <v>133</v>
      </c>
      <c r="T176" s="85">
        <v>8258</v>
      </c>
      <c r="U176" s="85">
        <v>45222</v>
      </c>
      <c r="V176" s="86">
        <v>276883</v>
      </c>
      <c r="X176" s="10"/>
      <c r="Y176" s="10"/>
      <c r="Z176" s="10"/>
      <c r="AA176" s="10"/>
      <c r="AC176" s="10"/>
      <c r="AD176" s="10"/>
      <c r="AE176" s="10"/>
      <c r="AF176" s="10"/>
      <c r="AG176" s="10"/>
      <c r="AH176" s="10"/>
    </row>
    <row r="177" spans="1:34" ht="15" x14ac:dyDescent="0.25">
      <c r="B177" s="154">
        <v>2011</v>
      </c>
      <c r="C177" s="85">
        <v>125</v>
      </c>
      <c r="D177" s="85">
        <v>63</v>
      </c>
      <c r="E177" s="85">
        <v>35</v>
      </c>
      <c r="F177" s="85">
        <v>133</v>
      </c>
      <c r="G177" s="85">
        <v>39</v>
      </c>
      <c r="H177" s="85">
        <v>72</v>
      </c>
      <c r="I177" s="85">
        <v>9</v>
      </c>
      <c r="J177" s="85">
        <v>149</v>
      </c>
      <c r="K177" s="100">
        <v>587</v>
      </c>
      <c r="L177" s="85">
        <v>207</v>
      </c>
      <c r="M177" s="85">
        <v>115</v>
      </c>
      <c r="N177" s="85">
        <v>97</v>
      </c>
      <c r="O177" s="85">
        <v>2</v>
      </c>
      <c r="P177" s="85">
        <v>41</v>
      </c>
      <c r="Q177" s="85">
        <v>1674</v>
      </c>
      <c r="R177" s="85">
        <v>46</v>
      </c>
      <c r="S177" s="85">
        <v>24</v>
      </c>
      <c r="T177" s="85">
        <v>3323</v>
      </c>
      <c r="U177" s="85">
        <v>26382</v>
      </c>
      <c r="V177" s="86">
        <v>179351</v>
      </c>
      <c r="X177" s="10"/>
      <c r="Y177" s="10"/>
      <c r="Z177" s="10"/>
      <c r="AA177" s="10"/>
      <c r="AC177" s="10"/>
      <c r="AD177" s="10"/>
      <c r="AE177" s="10"/>
      <c r="AF177" s="10"/>
      <c r="AG177" s="10"/>
      <c r="AH177" s="10"/>
    </row>
    <row r="178" spans="1:34" ht="15" x14ac:dyDescent="0.25">
      <c r="A178"/>
      <c r="B178" s="154">
        <v>2012</v>
      </c>
      <c r="C178" s="85">
        <v>82</v>
      </c>
      <c r="D178" s="85">
        <v>42</v>
      </c>
      <c r="E178" s="85">
        <v>8</v>
      </c>
      <c r="F178" s="85">
        <v>252</v>
      </c>
      <c r="G178" s="85">
        <v>40</v>
      </c>
      <c r="H178" s="85">
        <v>11</v>
      </c>
      <c r="I178" s="85">
        <v>4</v>
      </c>
      <c r="J178" s="85">
        <v>73</v>
      </c>
      <c r="K178" s="100">
        <v>442</v>
      </c>
      <c r="L178" s="85">
        <v>197</v>
      </c>
      <c r="M178" s="85">
        <v>16</v>
      </c>
      <c r="N178" s="85">
        <v>28</v>
      </c>
      <c r="O178" s="85">
        <v>0</v>
      </c>
      <c r="P178" s="85">
        <v>16</v>
      </c>
      <c r="Q178" s="85">
        <v>1211</v>
      </c>
      <c r="R178" s="85">
        <v>54</v>
      </c>
      <c r="S178" s="85">
        <v>30</v>
      </c>
      <c r="T178" s="85">
        <v>2741</v>
      </c>
      <c r="U178" s="85">
        <v>22571</v>
      </c>
      <c r="V178" s="86">
        <v>133415</v>
      </c>
      <c r="X178" s="10"/>
      <c r="Y178" s="10"/>
      <c r="Z178" s="10"/>
      <c r="AA178" s="10"/>
      <c r="AC178" s="10"/>
      <c r="AD178" s="10"/>
      <c r="AE178" s="10"/>
      <c r="AF178" s="10"/>
      <c r="AG178" s="10"/>
      <c r="AH178" s="10"/>
    </row>
    <row r="179" spans="1:34" ht="15" x14ac:dyDescent="0.25">
      <c r="A179"/>
      <c r="B179" s="154">
        <v>2013</v>
      </c>
      <c r="C179" s="85">
        <v>27</v>
      </c>
      <c r="D179" s="85">
        <v>36</v>
      </c>
      <c r="E179" s="85">
        <v>4</v>
      </c>
      <c r="F179" s="85">
        <v>41</v>
      </c>
      <c r="G179" s="85">
        <v>29</v>
      </c>
      <c r="H179" s="85">
        <v>2</v>
      </c>
      <c r="I179" s="85">
        <v>2</v>
      </c>
      <c r="J179" s="85">
        <v>20</v>
      </c>
      <c r="K179" s="100">
        <v>423</v>
      </c>
      <c r="L179" s="85">
        <v>37</v>
      </c>
      <c r="M179" s="85">
        <v>210</v>
      </c>
      <c r="N179" s="85">
        <v>6</v>
      </c>
      <c r="O179" s="85">
        <v>0</v>
      </c>
      <c r="P179" s="85">
        <v>97</v>
      </c>
      <c r="Q179" s="85">
        <v>934</v>
      </c>
      <c r="R179" s="85">
        <v>7</v>
      </c>
      <c r="S179" s="85">
        <v>5</v>
      </c>
      <c r="T179" s="85">
        <v>1817</v>
      </c>
      <c r="U179" s="85">
        <v>10217</v>
      </c>
      <c r="V179" s="86">
        <v>60289</v>
      </c>
      <c r="X179" s="10"/>
      <c r="Y179" s="10"/>
      <c r="Z179" s="10"/>
      <c r="AA179" s="10"/>
      <c r="AC179" s="10"/>
      <c r="AD179" s="10"/>
      <c r="AE179" s="10"/>
      <c r="AF179" s="10"/>
      <c r="AG179" s="10"/>
      <c r="AH179" s="10"/>
    </row>
    <row r="180" spans="1:34" ht="15" x14ac:dyDescent="0.25">
      <c r="A180"/>
      <c r="B180" s="154">
        <v>2014</v>
      </c>
      <c r="C180" s="85">
        <v>29</v>
      </c>
      <c r="D180" s="85">
        <v>9</v>
      </c>
      <c r="E180" s="85">
        <v>1</v>
      </c>
      <c r="F180" s="85">
        <v>8</v>
      </c>
      <c r="G180" s="85">
        <v>11</v>
      </c>
      <c r="H180" s="85">
        <v>5</v>
      </c>
      <c r="I180" s="85">
        <v>5</v>
      </c>
      <c r="J180" s="85">
        <v>69</v>
      </c>
      <c r="K180" s="100">
        <v>515</v>
      </c>
      <c r="L180" s="85">
        <v>49</v>
      </c>
      <c r="M180" s="85">
        <v>11</v>
      </c>
      <c r="N180" s="85">
        <v>5</v>
      </c>
      <c r="O180" s="85">
        <v>1</v>
      </c>
      <c r="P180" s="85">
        <v>38</v>
      </c>
      <c r="Q180" s="85">
        <v>756</v>
      </c>
      <c r="R180" s="85">
        <v>8</v>
      </c>
      <c r="S180" s="85">
        <v>6</v>
      </c>
      <c r="T180" s="85">
        <v>1316</v>
      </c>
      <c r="U180" s="85">
        <v>7364</v>
      </c>
      <c r="V180" s="86">
        <v>50428</v>
      </c>
      <c r="X180" s="10"/>
      <c r="Y180" s="10"/>
      <c r="Z180" s="10"/>
      <c r="AA180" s="10"/>
      <c r="AC180" s="10"/>
      <c r="AD180" s="10"/>
      <c r="AE180" s="10"/>
      <c r="AF180" s="10"/>
      <c r="AG180" s="10"/>
      <c r="AH180" s="10"/>
    </row>
    <row r="181" spans="1:34" ht="15" x14ac:dyDescent="0.25">
      <c r="A181"/>
      <c r="B181" s="154">
        <v>2015</v>
      </c>
      <c r="C181" s="85">
        <v>19</v>
      </c>
      <c r="D181" s="85">
        <v>29</v>
      </c>
      <c r="E181" s="85">
        <v>4</v>
      </c>
      <c r="F181" s="85">
        <v>132</v>
      </c>
      <c r="G181" s="85">
        <v>14</v>
      </c>
      <c r="H181" s="85">
        <v>4</v>
      </c>
      <c r="I181" s="85">
        <v>6</v>
      </c>
      <c r="J181" s="85">
        <v>34</v>
      </c>
      <c r="K181" s="100">
        <v>316</v>
      </c>
      <c r="L181" s="85">
        <v>33</v>
      </c>
      <c r="M181" s="85">
        <v>12</v>
      </c>
      <c r="N181" s="85">
        <v>61</v>
      </c>
      <c r="O181" s="85">
        <v>0</v>
      </c>
      <c r="P181" s="85">
        <v>4</v>
      </c>
      <c r="Q181" s="85">
        <v>668</v>
      </c>
      <c r="R181" s="85">
        <v>8</v>
      </c>
      <c r="S181" s="85">
        <v>4</v>
      </c>
      <c r="T181" s="85">
        <v>1134</v>
      </c>
      <c r="U181" s="85">
        <v>5938</v>
      </c>
      <c r="V181" s="86">
        <v>47822</v>
      </c>
      <c r="X181" s="10"/>
      <c r="Y181" s="10"/>
      <c r="Z181" s="10"/>
      <c r="AA181" s="10"/>
      <c r="AC181" s="10"/>
      <c r="AD181" s="10"/>
      <c r="AE181" s="10"/>
      <c r="AF181" s="10"/>
      <c r="AG181" s="10"/>
      <c r="AH181" s="10"/>
    </row>
    <row r="182" spans="1:34" ht="15" x14ac:dyDescent="0.25">
      <c r="A182"/>
      <c r="B182" s="154">
        <v>2016</v>
      </c>
      <c r="C182" s="85">
        <v>54</v>
      </c>
      <c r="D182" s="85">
        <v>11</v>
      </c>
      <c r="E182" s="85">
        <v>4</v>
      </c>
      <c r="F182" s="85">
        <v>78</v>
      </c>
      <c r="G182" s="85">
        <v>10</v>
      </c>
      <c r="H182" s="85">
        <v>5</v>
      </c>
      <c r="I182" s="85">
        <v>2</v>
      </c>
      <c r="J182" s="85">
        <v>71</v>
      </c>
      <c r="K182" s="100">
        <v>145</v>
      </c>
      <c r="L182" s="85">
        <v>109</v>
      </c>
      <c r="M182" s="85">
        <v>3</v>
      </c>
      <c r="N182" s="85">
        <v>19</v>
      </c>
      <c r="O182" s="85">
        <v>0</v>
      </c>
      <c r="P182" s="85">
        <v>48</v>
      </c>
      <c r="Q182" s="85">
        <v>559</v>
      </c>
      <c r="R182" s="85">
        <v>7</v>
      </c>
      <c r="S182" s="85">
        <v>9</v>
      </c>
      <c r="T182" s="85">
        <v>1235</v>
      </c>
      <c r="U182" s="85">
        <v>4548</v>
      </c>
      <c r="V182" s="86">
        <v>41323</v>
      </c>
      <c r="X182" s="10"/>
      <c r="Y182" s="10"/>
      <c r="Z182" s="10"/>
      <c r="AA182" s="10"/>
      <c r="AC182" s="10"/>
      <c r="AD182" s="10"/>
      <c r="AE182" s="10"/>
      <c r="AF182" s="10"/>
      <c r="AG182" s="10"/>
      <c r="AH182" s="10"/>
    </row>
    <row r="183" spans="1:34" ht="15" x14ac:dyDescent="0.25">
      <c r="A183"/>
      <c r="B183" s="154">
        <v>2017</v>
      </c>
      <c r="C183" s="85">
        <v>58</v>
      </c>
      <c r="D183" s="85">
        <v>22</v>
      </c>
      <c r="E183" s="85">
        <v>1</v>
      </c>
      <c r="F183" s="85">
        <v>190</v>
      </c>
      <c r="G183" s="85">
        <v>12</v>
      </c>
      <c r="H183" s="85">
        <v>14</v>
      </c>
      <c r="I183" s="85">
        <v>2</v>
      </c>
      <c r="J183" s="85">
        <v>106</v>
      </c>
      <c r="K183" s="100">
        <v>719</v>
      </c>
      <c r="L183" s="85">
        <v>201</v>
      </c>
      <c r="M183" s="85">
        <v>4</v>
      </c>
      <c r="N183" s="85">
        <v>81</v>
      </c>
      <c r="O183" s="85">
        <v>0</v>
      </c>
      <c r="P183" s="85">
        <v>20</v>
      </c>
      <c r="Q183" s="85">
        <v>1430</v>
      </c>
      <c r="R183" s="85">
        <v>11</v>
      </c>
      <c r="S183" s="85">
        <v>23</v>
      </c>
      <c r="T183" s="85">
        <v>2590</v>
      </c>
      <c r="U183" s="85">
        <v>7115</v>
      </c>
      <c r="V183" s="86">
        <v>54228</v>
      </c>
      <c r="X183" s="10"/>
      <c r="Y183" s="10"/>
      <c r="Z183" s="10"/>
    </row>
    <row r="184" spans="1:34" ht="15" x14ac:dyDescent="0.25">
      <c r="A184"/>
      <c r="B184" s="154">
        <v>2018</v>
      </c>
      <c r="C184" s="85">
        <v>83</v>
      </c>
      <c r="D184" s="85">
        <v>52</v>
      </c>
      <c r="E184" s="85">
        <v>28</v>
      </c>
      <c r="F184" s="85">
        <v>186</v>
      </c>
      <c r="G184" s="85">
        <v>17</v>
      </c>
      <c r="H184" s="85">
        <v>2</v>
      </c>
      <c r="I184" s="85">
        <v>2</v>
      </c>
      <c r="J184" s="85">
        <v>346</v>
      </c>
      <c r="K184" s="100">
        <v>716</v>
      </c>
      <c r="L184" s="85">
        <v>124</v>
      </c>
      <c r="M184" s="85">
        <v>6</v>
      </c>
      <c r="N184" s="85">
        <v>222</v>
      </c>
      <c r="O184" s="85">
        <v>1</v>
      </c>
      <c r="P184" s="85">
        <v>277</v>
      </c>
      <c r="Q184" s="85">
        <v>2062</v>
      </c>
      <c r="R184" s="85">
        <v>6</v>
      </c>
      <c r="S184" s="85">
        <v>36</v>
      </c>
      <c r="T184" s="85">
        <v>3536</v>
      </c>
      <c r="U184" s="85">
        <v>9656</v>
      </c>
      <c r="V184" s="86">
        <v>64044</v>
      </c>
      <c r="X184" s="10"/>
      <c r="Y184" s="10"/>
      <c r="Z184" s="10"/>
    </row>
    <row r="185" spans="1:34" ht="15" x14ac:dyDescent="0.25">
      <c r="A185"/>
      <c r="B185" s="154">
        <v>2019</v>
      </c>
      <c r="C185" s="144">
        <v>185</v>
      </c>
      <c r="D185" s="144">
        <v>59</v>
      </c>
      <c r="E185" s="144">
        <v>1</v>
      </c>
      <c r="F185" s="144">
        <v>121</v>
      </c>
      <c r="G185" s="144">
        <v>26</v>
      </c>
      <c r="H185" s="144">
        <v>7</v>
      </c>
      <c r="I185" s="144">
        <v>3</v>
      </c>
      <c r="J185" s="144">
        <v>187</v>
      </c>
      <c r="K185" s="145">
        <v>1425</v>
      </c>
      <c r="L185" s="144">
        <v>429</v>
      </c>
      <c r="M185" s="144">
        <v>3</v>
      </c>
      <c r="N185" s="144">
        <v>118</v>
      </c>
      <c r="O185" s="144">
        <v>0</v>
      </c>
      <c r="P185" s="144">
        <v>9</v>
      </c>
      <c r="Q185" s="144">
        <v>2573</v>
      </c>
      <c r="R185" s="144">
        <v>6</v>
      </c>
      <c r="S185" s="144">
        <v>13</v>
      </c>
      <c r="T185" s="144">
        <v>4507</v>
      </c>
      <c r="U185" s="144">
        <v>11476</v>
      </c>
      <c r="V185" s="146">
        <v>78177</v>
      </c>
      <c r="X185" s="10"/>
      <c r="Y185" s="10"/>
      <c r="Z185" s="10"/>
    </row>
    <row r="186" spans="1:34" ht="15" x14ac:dyDescent="0.25">
      <c r="A186"/>
      <c r="B186" s="154">
        <v>2020</v>
      </c>
      <c r="C186" s="144">
        <v>166</v>
      </c>
      <c r="D186" s="144">
        <v>28</v>
      </c>
      <c r="E186" s="144">
        <v>1</v>
      </c>
      <c r="F186" s="144">
        <v>262</v>
      </c>
      <c r="G186" s="144">
        <v>51</v>
      </c>
      <c r="H186" s="144">
        <v>0</v>
      </c>
      <c r="I186" s="144">
        <v>8</v>
      </c>
      <c r="J186" s="144">
        <v>469</v>
      </c>
      <c r="K186" s="145">
        <v>1763</v>
      </c>
      <c r="L186" s="144">
        <v>572</v>
      </c>
      <c r="M186" s="144">
        <v>7</v>
      </c>
      <c r="N186" s="144">
        <v>157</v>
      </c>
      <c r="O186" s="144">
        <v>0</v>
      </c>
      <c r="P186" s="144">
        <v>191</v>
      </c>
      <c r="Q186" s="144">
        <v>3675</v>
      </c>
      <c r="R186" s="144">
        <v>5</v>
      </c>
      <c r="S186" s="144">
        <v>11</v>
      </c>
      <c r="T186" s="144">
        <v>6163</v>
      </c>
      <c r="U186" s="144">
        <v>17226</v>
      </c>
      <c r="V186" s="146">
        <v>86569</v>
      </c>
      <c r="X186" s="10"/>
      <c r="Y186" s="10"/>
      <c r="Z186" s="10"/>
    </row>
    <row r="187" spans="1:34" ht="15" x14ac:dyDescent="0.25">
      <c r="A187"/>
      <c r="B187" s="154">
        <v>2021</v>
      </c>
      <c r="C187" s="144">
        <v>199</v>
      </c>
      <c r="D187" s="144">
        <v>16</v>
      </c>
      <c r="E187" s="144">
        <v>0</v>
      </c>
      <c r="F187" s="144">
        <v>184</v>
      </c>
      <c r="G187" s="144">
        <v>109</v>
      </c>
      <c r="H187" s="144">
        <v>7</v>
      </c>
      <c r="I187" s="144">
        <v>12</v>
      </c>
      <c r="J187" s="144">
        <v>716</v>
      </c>
      <c r="K187" s="145">
        <v>2006</v>
      </c>
      <c r="L187" s="144">
        <v>634</v>
      </c>
      <c r="M187" s="144">
        <v>6</v>
      </c>
      <c r="N187" s="144">
        <v>201</v>
      </c>
      <c r="O187" s="144">
        <v>0</v>
      </c>
      <c r="P187" s="144">
        <v>373</v>
      </c>
      <c r="Q187" s="144">
        <v>4463</v>
      </c>
      <c r="R187" s="144">
        <v>1</v>
      </c>
      <c r="S187" s="144">
        <v>17</v>
      </c>
      <c r="T187" s="144">
        <v>7581</v>
      </c>
      <c r="U187" s="144"/>
      <c r="V187" s="146"/>
      <c r="X187" s="10"/>
      <c r="Y187" s="10"/>
      <c r="Z187" s="10"/>
    </row>
    <row r="188" spans="1:34" ht="15" x14ac:dyDescent="0.25">
      <c r="A188"/>
      <c r="B188" s="154">
        <v>2022</v>
      </c>
      <c r="C188" s="144">
        <v>149</v>
      </c>
      <c r="D188" s="144">
        <v>20</v>
      </c>
      <c r="E188" s="144">
        <v>2</v>
      </c>
      <c r="F188" s="144">
        <v>197</v>
      </c>
      <c r="G188" s="144">
        <v>18</v>
      </c>
      <c r="H188" s="144">
        <v>2</v>
      </c>
      <c r="I188" s="144">
        <v>9</v>
      </c>
      <c r="J188" s="144">
        <v>306</v>
      </c>
      <c r="K188" s="145">
        <v>1154</v>
      </c>
      <c r="L188" s="144">
        <v>483</v>
      </c>
      <c r="M188" s="144">
        <v>40</v>
      </c>
      <c r="N188" s="144">
        <v>84</v>
      </c>
      <c r="O188" s="144">
        <v>3</v>
      </c>
      <c r="P188" s="144">
        <v>40</v>
      </c>
      <c r="Q188" s="144">
        <v>2507</v>
      </c>
      <c r="R188" s="144">
        <v>13</v>
      </c>
      <c r="S188" s="144">
        <v>9</v>
      </c>
      <c r="T188" s="144">
        <v>4103</v>
      </c>
      <c r="U188" s="144"/>
      <c r="V188" s="146"/>
      <c r="X188" s="10"/>
      <c r="Y188" s="10"/>
      <c r="Z188" s="10"/>
    </row>
    <row r="189" spans="1:34" ht="15.75" thickBot="1" x14ac:dyDescent="0.3">
      <c r="A189"/>
      <c r="B189" s="154">
        <v>2023</v>
      </c>
      <c r="C189" s="87">
        <v>158</v>
      </c>
      <c r="D189" s="87">
        <v>9</v>
      </c>
      <c r="E189" s="87">
        <v>3</v>
      </c>
      <c r="F189" s="87">
        <v>95</v>
      </c>
      <c r="G189" s="87">
        <v>27</v>
      </c>
      <c r="H189" s="87">
        <v>4</v>
      </c>
      <c r="I189" s="87">
        <v>2</v>
      </c>
      <c r="J189" s="87">
        <v>403</v>
      </c>
      <c r="K189" s="101">
        <v>1345</v>
      </c>
      <c r="L189" s="87">
        <v>344</v>
      </c>
      <c r="M189" s="87">
        <v>7</v>
      </c>
      <c r="N189" s="87">
        <v>197</v>
      </c>
      <c r="O189" s="87">
        <v>1</v>
      </c>
      <c r="P189" s="87">
        <v>96</v>
      </c>
      <c r="Q189" s="87">
        <v>2691</v>
      </c>
      <c r="R189" s="87">
        <v>2</v>
      </c>
      <c r="S189" s="87">
        <v>36</v>
      </c>
      <c r="T189" s="87">
        <v>4849</v>
      </c>
      <c r="U189" s="87"/>
      <c r="V189" s="88"/>
      <c r="X189" s="10"/>
      <c r="Y189" s="10"/>
      <c r="Z189" s="10"/>
    </row>
    <row r="190" spans="1:34" x14ac:dyDescent="0.2">
      <c r="A190"/>
      <c r="B190" s="62"/>
    </row>
    <row r="191" spans="1:34" x14ac:dyDescent="0.2">
      <c r="A191"/>
      <c r="B191" s="295" t="s">
        <v>922</v>
      </c>
    </row>
    <row r="192" spans="1:34" x14ac:dyDescent="0.2">
      <c r="A192"/>
      <c r="B192" s="295" t="s">
        <v>923</v>
      </c>
    </row>
    <row r="193" spans="1:34" x14ac:dyDescent="0.2">
      <c r="A193"/>
      <c r="B193" s="296"/>
    </row>
    <row r="194" spans="1:34" x14ac:dyDescent="0.2">
      <c r="B194" s="62"/>
    </row>
    <row r="195" spans="1:34" x14ac:dyDescent="0.2">
      <c r="B195" s="296"/>
    </row>
    <row r="196" spans="1:34" ht="13.5" thickBot="1" x14ac:dyDescent="0.25"/>
    <row r="197" spans="1:34" ht="30.75" thickBot="1" x14ac:dyDescent="0.3">
      <c r="A197" s="117" t="s">
        <v>49</v>
      </c>
    </row>
    <row r="198" spans="1:34" ht="15" x14ac:dyDescent="0.25">
      <c r="A198" s="251" t="s">
        <v>463</v>
      </c>
    </row>
    <row r="199" spans="1:34" ht="30.75" thickBot="1" x14ac:dyDescent="0.3">
      <c r="A199" s="96" t="s">
        <v>658</v>
      </c>
    </row>
    <row r="200" spans="1:34" s="47" customFormat="1" ht="30.75" thickBot="1" x14ac:dyDescent="0.3">
      <c r="A200" s="48"/>
      <c r="B200" s="142"/>
      <c r="C200" s="187" t="s">
        <v>101</v>
      </c>
      <c r="D200" s="187" t="s">
        <v>102</v>
      </c>
      <c r="E200" s="187" t="s">
        <v>103</v>
      </c>
      <c r="F200" s="187" t="s">
        <v>105</v>
      </c>
      <c r="G200" s="187" t="s">
        <v>106</v>
      </c>
      <c r="H200" s="187" t="s">
        <v>107</v>
      </c>
      <c r="I200" s="187" t="s">
        <v>109</v>
      </c>
      <c r="J200" s="187" t="s">
        <v>440</v>
      </c>
      <c r="K200" s="187" t="s">
        <v>110</v>
      </c>
      <c r="L200" s="187" t="s">
        <v>442</v>
      </c>
      <c r="M200" s="187" t="s">
        <v>111</v>
      </c>
      <c r="N200" s="187" t="s">
        <v>112</v>
      </c>
      <c r="O200" s="187" t="s">
        <v>113</v>
      </c>
      <c r="P200" s="187" t="s">
        <v>114</v>
      </c>
      <c r="Q200" s="187" t="s">
        <v>115</v>
      </c>
      <c r="R200" s="187" t="s">
        <v>104</v>
      </c>
      <c r="S200" s="187" t="s">
        <v>108</v>
      </c>
      <c r="T200" s="187" t="s">
        <v>98</v>
      </c>
      <c r="U200" s="187" t="s">
        <v>99</v>
      </c>
      <c r="V200" s="187" t="s">
        <v>100</v>
      </c>
    </row>
    <row r="201" spans="1:34" ht="15" x14ac:dyDescent="0.25">
      <c r="B201" s="252">
        <v>2004</v>
      </c>
      <c r="C201" s="147">
        <v>80</v>
      </c>
      <c r="D201" s="147">
        <v>44</v>
      </c>
      <c r="E201" s="147">
        <v>0</v>
      </c>
      <c r="F201" s="147">
        <v>46</v>
      </c>
      <c r="G201" s="147">
        <v>72</v>
      </c>
      <c r="H201" s="147">
        <v>0</v>
      </c>
      <c r="I201" s="147">
        <v>0</v>
      </c>
      <c r="J201" s="147">
        <v>1</v>
      </c>
      <c r="K201" s="231">
        <v>107</v>
      </c>
      <c r="L201" s="147">
        <v>1</v>
      </c>
      <c r="M201" s="147">
        <v>0</v>
      </c>
      <c r="N201" s="147">
        <v>0</v>
      </c>
      <c r="O201" s="147">
        <v>0</v>
      </c>
      <c r="P201" s="147">
        <v>106</v>
      </c>
      <c r="Q201" s="147">
        <v>457</v>
      </c>
      <c r="R201" s="147">
        <v>0</v>
      </c>
      <c r="S201" s="147">
        <v>0</v>
      </c>
      <c r="T201" s="147">
        <v>1161</v>
      </c>
      <c r="U201" s="147">
        <v>11426</v>
      </c>
      <c r="V201" s="148">
        <v>54630</v>
      </c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</row>
    <row r="202" spans="1:34" ht="15" x14ac:dyDescent="0.25">
      <c r="B202" s="93">
        <v>2005</v>
      </c>
      <c r="C202" s="85">
        <v>6</v>
      </c>
      <c r="D202" s="85">
        <v>0</v>
      </c>
      <c r="E202" s="85">
        <v>0</v>
      </c>
      <c r="F202" s="85">
        <v>121</v>
      </c>
      <c r="G202" s="85">
        <v>1</v>
      </c>
      <c r="H202" s="85">
        <v>0</v>
      </c>
      <c r="I202" s="85">
        <v>0</v>
      </c>
      <c r="J202" s="85">
        <v>41</v>
      </c>
      <c r="K202" s="100">
        <v>176</v>
      </c>
      <c r="L202" s="85">
        <v>1</v>
      </c>
      <c r="M202" s="85">
        <v>1</v>
      </c>
      <c r="N202" s="85">
        <v>0</v>
      </c>
      <c r="O202" s="85">
        <v>0</v>
      </c>
      <c r="P202" s="85">
        <v>206</v>
      </c>
      <c r="Q202" s="85">
        <v>553</v>
      </c>
      <c r="R202" s="85">
        <v>0</v>
      </c>
      <c r="S202" s="85">
        <v>0</v>
      </c>
      <c r="T202" s="85">
        <v>1070</v>
      </c>
      <c r="U202" s="85">
        <v>11279</v>
      </c>
      <c r="V202" s="86">
        <v>62850</v>
      </c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</row>
    <row r="203" spans="1:34" ht="15" x14ac:dyDescent="0.25">
      <c r="B203" s="93">
        <v>2006</v>
      </c>
      <c r="C203" s="85">
        <v>1</v>
      </c>
      <c r="D203" s="85">
        <v>42</v>
      </c>
      <c r="E203" s="85">
        <v>0</v>
      </c>
      <c r="F203" s="85">
        <v>62</v>
      </c>
      <c r="G203" s="85">
        <v>0</v>
      </c>
      <c r="H203" s="85">
        <v>0</v>
      </c>
      <c r="I203" s="85">
        <v>0</v>
      </c>
      <c r="J203" s="85">
        <v>0</v>
      </c>
      <c r="K203" s="100">
        <v>71</v>
      </c>
      <c r="L203" s="85">
        <v>1</v>
      </c>
      <c r="M203" s="85">
        <v>18</v>
      </c>
      <c r="N203" s="85">
        <v>2</v>
      </c>
      <c r="O203" s="85">
        <v>0</v>
      </c>
      <c r="P203" s="85">
        <v>1</v>
      </c>
      <c r="Q203" s="85">
        <v>198</v>
      </c>
      <c r="R203" s="85">
        <v>0</v>
      </c>
      <c r="S203" s="85">
        <v>0</v>
      </c>
      <c r="T203" s="85">
        <v>796</v>
      </c>
      <c r="U203" s="85">
        <v>9386</v>
      </c>
      <c r="V203" s="86">
        <v>60878</v>
      </c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</row>
    <row r="204" spans="1:34" ht="15" x14ac:dyDescent="0.25">
      <c r="B204" s="93">
        <v>2007</v>
      </c>
      <c r="C204" s="85">
        <v>0</v>
      </c>
      <c r="D204" s="85">
        <v>32</v>
      </c>
      <c r="E204" s="85">
        <v>1</v>
      </c>
      <c r="F204" s="85">
        <v>33</v>
      </c>
      <c r="G204" s="85">
        <v>44</v>
      </c>
      <c r="H204" s="85">
        <v>14</v>
      </c>
      <c r="I204" s="85">
        <v>0</v>
      </c>
      <c r="J204" s="85">
        <v>0</v>
      </c>
      <c r="K204" s="100">
        <v>502</v>
      </c>
      <c r="L204" s="85">
        <v>0</v>
      </c>
      <c r="M204" s="85">
        <v>1</v>
      </c>
      <c r="N204" s="85">
        <v>17</v>
      </c>
      <c r="O204" s="85">
        <v>0</v>
      </c>
      <c r="P204" s="85">
        <v>75</v>
      </c>
      <c r="Q204" s="85">
        <v>719</v>
      </c>
      <c r="R204" s="85">
        <v>0</v>
      </c>
      <c r="S204" s="85">
        <v>90</v>
      </c>
      <c r="T204" s="85">
        <v>1250</v>
      </c>
      <c r="U204" s="85">
        <v>9070</v>
      </c>
      <c r="V204" s="86">
        <v>67514</v>
      </c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</row>
    <row r="205" spans="1:34" ht="15" x14ac:dyDescent="0.25">
      <c r="B205" s="93">
        <v>2008</v>
      </c>
      <c r="C205" s="85">
        <v>14</v>
      </c>
      <c r="D205" s="85">
        <v>16</v>
      </c>
      <c r="E205" s="85">
        <v>1</v>
      </c>
      <c r="F205" s="85">
        <v>10</v>
      </c>
      <c r="G205" s="85">
        <v>75</v>
      </c>
      <c r="H205" s="85">
        <v>0</v>
      </c>
      <c r="I205" s="85">
        <v>9</v>
      </c>
      <c r="J205" s="85">
        <v>0</v>
      </c>
      <c r="K205" s="100">
        <v>774</v>
      </c>
      <c r="L205" s="85">
        <v>124</v>
      </c>
      <c r="M205" s="85">
        <v>69</v>
      </c>
      <c r="N205" s="85">
        <v>0</v>
      </c>
      <c r="O205" s="85">
        <v>0</v>
      </c>
      <c r="P205" s="85">
        <v>8</v>
      </c>
      <c r="Q205" s="85">
        <v>1100</v>
      </c>
      <c r="R205" s="85">
        <v>0</v>
      </c>
      <c r="S205" s="85">
        <v>234</v>
      </c>
      <c r="T205" s="85">
        <v>1874</v>
      </c>
      <c r="U205" s="85">
        <v>9305</v>
      </c>
      <c r="V205" s="86">
        <v>68587</v>
      </c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</row>
    <row r="206" spans="1:34" ht="15" x14ac:dyDescent="0.25">
      <c r="B206" s="93">
        <v>2009</v>
      </c>
      <c r="C206" s="85">
        <v>1</v>
      </c>
      <c r="D206" s="85">
        <v>0</v>
      </c>
      <c r="E206" s="85">
        <v>0</v>
      </c>
      <c r="F206" s="85">
        <v>1</v>
      </c>
      <c r="G206" s="85">
        <v>11</v>
      </c>
      <c r="H206" s="85">
        <v>0</v>
      </c>
      <c r="I206" s="85">
        <v>0</v>
      </c>
      <c r="J206" s="85">
        <v>0</v>
      </c>
      <c r="K206" s="100">
        <v>552</v>
      </c>
      <c r="L206" s="85">
        <v>1</v>
      </c>
      <c r="M206" s="85">
        <v>73</v>
      </c>
      <c r="N206" s="85">
        <v>118</v>
      </c>
      <c r="O206" s="85">
        <v>0</v>
      </c>
      <c r="P206" s="85">
        <v>0</v>
      </c>
      <c r="Q206" s="85">
        <v>757</v>
      </c>
      <c r="R206" s="85">
        <v>0</v>
      </c>
      <c r="S206" s="85">
        <v>0</v>
      </c>
      <c r="T206" s="85">
        <v>935</v>
      </c>
      <c r="U206" s="85">
        <v>9670</v>
      </c>
      <c r="V206" s="86">
        <v>67904</v>
      </c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</row>
    <row r="207" spans="1:34" ht="15" x14ac:dyDescent="0.25">
      <c r="B207" s="93">
        <v>2010</v>
      </c>
      <c r="C207" s="85">
        <v>0</v>
      </c>
      <c r="D207" s="85">
        <v>0</v>
      </c>
      <c r="E207" s="85">
        <v>0</v>
      </c>
      <c r="F207" s="85">
        <v>0</v>
      </c>
      <c r="G207" s="85">
        <v>1</v>
      </c>
      <c r="H207" s="85">
        <v>0</v>
      </c>
      <c r="I207" s="85">
        <v>0</v>
      </c>
      <c r="J207" s="85">
        <v>0</v>
      </c>
      <c r="K207" s="100">
        <v>79</v>
      </c>
      <c r="L207" s="85">
        <v>0</v>
      </c>
      <c r="M207" s="85">
        <v>16</v>
      </c>
      <c r="N207" s="85">
        <v>10</v>
      </c>
      <c r="O207" s="85">
        <v>0</v>
      </c>
      <c r="P207" s="85">
        <v>0</v>
      </c>
      <c r="Q207" s="85">
        <v>106</v>
      </c>
      <c r="R207" s="85">
        <v>0</v>
      </c>
      <c r="S207" s="85">
        <v>16</v>
      </c>
      <c r="T207" s="85">
        <v>457</v>
      </c>
      <c r="U207" s="85">
        <v>8603</v>
      </c>
      <c r="V207" s="86">
        <v>58311</v>
      </c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</row>
    <row r="208" spans="1:34" ht="15" x14ac:dyDescent="0.25">
      <c r="B208" s="93">
        <v>2011</v>
      </c>
      <c r="C208" s="85">
        <v>26</v>
      </c>
      <c r="D208" s="85">
        <v>0</v>
      </c>
      <c r="E208" s="85">
        <v>1</v>
      </c>
      <c r="F208" s="85">
        <v>68</v>
      </c>
      <c r="G208" s="85">
        <v>0</v>
      </c>
      <c r="H208" s="85">
        <v>0</v>
      </c>
      <c r="I208" s="85">
        <v>0</v>
      </c>
      <c r="J208" s="85">
        <v>0</v>
      </c>
      <c r="K208" s="100">
        <v>0</v>
      </c>
      <c r="L208" s="85">
        <v>0</v>
      </c>
      <c r="M208" s="85">
        <v>81</v>
      </c>
      <c r="N208" s="85">
        <v>72</v>
      </c>
      <c r="O208" s="85">
        <v>0</v>
      </c>
      <c r="P208" s="85">
        <v>0</v>
      </c>
      <c r="Q208" s="85">
        <v>248</v>
      </c>
      <c r="R208" s="85">
        <v>0</v>
      </c>
      <c r="S208" s="85">
        <v>0</v>
      </c>
      <c r="T208" s="85">
        <v>317</v>
      </c>
      <c r="U208" s="85">
        <v>8798</v>
      </c>
      <c r="V208" s="86">
        <v>58308</v>
      </c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</row>
    <row r="209" spans="1:34" ht="15" x14ac:dyDescent="0.25">
      <c r="B209" s="154">
        <v>2012</v>
      </c>
      <c r="C209" s="85">
        <v>24</v>
      </c>
      <c r="D209" s="85">
        <v>0</v>
      </c>
      <c r="E209" s="85">
        <v>0</v>
      </c>
      <c r="F209" s="85">
        <v>0</v>
      </c>
      <c r="G209" s="85">
        <v>0</v>
      </c>
      <c r="H209" s="85">
        <v>0</v>
      </c>
      <c r="I209" s="85">
        <v>0</v>
      </c>
      <c r="J209" s="85">
        <v>0</v>
      </c>
      <c r="K209" s="100">
        <v>0</v>
      </c>
      <c r="L209" s="85">
        <v>0</v>
      </c>
      <c r="M209" s="85">
        <v>0</v>
      </c>
      <c r="N209" s="85">
        <v>0</v>
      </c>
      <c r="O209" s="85">
        <v>0</v>
      </c>
      <c r="P209" s="85">
        <v>0</v>
      </c>
      <c r="Q209" s="85">
        <v>24</v>
      </c>
      <c r="R209" s="85">
        <v>0</v>
      </c>
      <c r="S209" s="85">
        <v>0</v>
      </c>
      <c r="T209" s="85">
        <v>93</v>
      </c>
      <c r="U209" s="85">
        <v>9190</v>
      </c>
      <c r="V209" s="86">
        <v>53332</v>
      </c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</row>
    <row r="210" spans="1:34" ht="15" x14ac:dyDescent="0.25">
      <c r="A210"/>
      <c r="B210" s="154">
        <v>2013</v>
      </c>
      <c r="C210" s="85">
        <v>0</v>
      </c>
      <c r="D210" s="85">
        <v>0</v>
      </c>
      <c r="E210" s="85">
        <v>0</v>
      </c>
      <c r="F210" s="85">
        <v>22</v>
      </c>
      <c r="G210" s="85">
        <v>0</v>
      </c>
      <c r="H210" s="85">
        <v>0</v>
      </c>
      <c r="I210" s="85">
        <v>0</v>
      </c>
      <c r="J210" s="85">
        <v>0</v>
      </c>
      <c r="K210" s="100">
        <v>223</v>
      </c>
      <c r="L210" s="85">
        <v>0</v>
      </c>
      <c r="M210" s="85">
        <v>0</v>
      </c>
      <c r="N210" s="85">
        <v>0</v>
      </c>
      <c r="O210" s="85">
        <v>0</v>
      </c>
      <c r="P210" s="85">
        <v>85</v>
      </c>
      <c r="Q210" s="85">
        <v>330</v>
      </c>
      <c r="R210" s="85">
        <v>0</v>
      </c>
      <c r="S210" s="85">
        <v>0</v>
      </c>
      <c r="T210" s="85">
        <v>333</v>
      </c>
      <c r="U210" s="85">
        <v>3585</v>
      </c>
      <c r="V210" s="86">
        <v>17059</v>
      </c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</row>
    <row r="211" spans="1:34" ht="15" x14ac:dyDescent="0.25">
      <c r="A211"/>
      <c r="B211" s="154">
        <v>2014</v>
      </c>
      <c r="C211" s="85">
        <v>0</v>
      </c>
      <c r="D211" s="85">
        <v>0</v>
      </c>
      <c r="E211" s="85">
        <v>0</v>
      </c>
      <c r="F211" s="85">
        <v>0</v>
      </c>
      <c r="G211" s="85">
        <v>0</v>
      </c>
      <c r="H211" s="85">
        <v>0</v>
      </c>
      <c r="I211" s="85">
        <v>0</v>
      </c>
      <c r="J211" s="85">
        <v>0</v>
      </c>
      <c r="K211" s="100">
        <v>31</v>
      </c>
      <c r="L211" s="85">
        <v>0</v>
      </c>
      <c r="M211" s="85">
        <v>0</v>
      </c>
      <c r="N211" s="85">
        <v>0</v>
      </c>
      <c r="O211" s="85">
        <v>0</v>
      </c>
      <c r="P211" s="85">
        <v>0</v>
      </c>
      <c r="Q211" s="85">
        <v>31</v>
      </c>
      <c r="R211" s="85">
        <v>0</v>
      </c>
      <c r="S211" s="85">
        <v>0</v>
      </c>
      <c r="T211" s="85">
        <v>53</v>
      </c>
      <c r="U211" s="85">
        <v>2055</v>
      </c>
      <c r="V211" s="86">
        <v>15046</v>
      </c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</row>
    <row r="212" spans="1:34" ht="15" x14ac:dyDescent="0.25">
      <c r="A212"/>
      <c r="B212" s="154">
        <v>2015</v>
      </c>
      <c r="C212" s="85">
        <v>0</v>
      </c>
      <c r="D212" s="85">
        <v>0</v>
      </c>
      <c r="E212" s="85">
        <v>0</v>
      </c>
      <c r="F212" s="85">
        <v>0</v>
      </c>
      <c r="G212" s="85">
        <v>0</v>
      </c>
      <c r="H212" s="85">
        <v>0</v>
      </c>
      <c r="I212" s="85">
        <v>0</v>
      </c>
      <c r="J212" s="85">
        <v>0</v>
      </c>
      <c r="K212" s="100">
        <v>5</v>
      </c>
      <c r="L212" s="85">
        <v>0</v>
      </c>
      <c r="M212" s="85">
        <v>0</v>
      </c>
      <c r="N212" s="85">
        <v>0</v>
      </c>
      <c r="O212" s="85">
        <v>0</v>
      </c>
      <c r="P212" s="85">
        <v>0</v>
      </c>
      <c r="Q212" s="85">
        <v>5</v>
      </c>
      <c r="R212" s="85">
        <v>0</v>
      </c>
      <c r="S212" s="85">
        <v>0</v>
      </c>
      <c r="T212" s="85">
        <v>15</v>
      </c>
      <c r="U212" s="85">
        <v>665</v>
      </c>
      <c r="V212" s="86">
        <v>7931</v>
      </c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</row>
    <row r="213" spans="1:34" ht="15" x14ac:dyDescent="0.25">
      <c r="A213"/>
      <c r="B213" s="154">
        <v>2016</v>
      </c>
      <c r="C213" s="85">
        <v>0</v>
      </c>
      <c r="D213" s="85">
        <v>0</v>
      </c>
      <c r="E213" s="85">
        <v>0</v>
      </c>
      <c r="F213" s="85">
        <v>0</v>
      </c>
      <c r="G213" s="85">
        <v>0</v>
      </c>
      <c r="H213" s="85">
        <v>0</v>
      </c>
      <c r="I213" s="85">
        <v>0</v>
      </c>
      <c r="J213" s="85">
        <v>0</v>
      </c>
      <c r="K213" s="100">
        <v>17</v>
      </c>
      <c r="L213" s="85">
        <v>0</v>
      </c>
      <c r="M213" s="85">
        <v>0</v>
      </c>
      <c r="N213" s="85">
        <v>0</v>
      </c>
      <c r="O213" s="85">
        <v>0</v>
      </c>
      <c r="P213" s="85">
        <v>0</v>
      </c>
      <c r="Q213" s="85">
        <v>17</v>
      </c>
      <c r="R213" s="85">
        <v>0</v>
      </c>
      <c r="S213" s="85">
        <v>0</v>
      </c>
      <c r="T213" s="85">
        <v>17</v>
      </c>
      <c r="U213" s="85">
        <v>707</v>
      </c>
      <c r="V213" s="86">
        <v>6972</v>
      </c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</row>
    <row r="214" spans="1:34" ht="15" x14ac:dyDescent="0.25">
      <c r="A214"/>
      <c r="B214" s="154">
        <v>2017</v>
      </c>
      <c r="C214" s="85">
        <v>0</v>
      </c>
      <c r="D214" s="85">
        <v>0</v>
      </c>
      <c r="E214" s="85">
        <v>0</v>
      </c>
      <c r="F214" s="85">
        <v>0</v>
      </c>
      <c r="G214" s="85">
        <v>0</v>
      </c>
      <c r="H214" s="85">
        <v>0</v>
      </c>
      <c r="I214" s="85">
        <v>0</v>
      </c>
      <c r="J214" s="85">
        <v>0</v>
      </c>
      <c r="K214" s="100">
        <v>79</v>
      </c>
      <c r="L214" s="85">
        <v>1</v>
      </c>
      <c r="M214" s="85">
        <v>0</v>
      </c>
      <c r="N214" s="85">
        <v>0</v>
      </c>
      <c r="O214" s="85">
        <v>0</v>
      </c>
      <c r="P214" s="85">
        <v>0</v>
      </c>
      <c r="Q214" s="85">
        <v>80</v>
      </c>
      <c r="R214" s="85">
        <v>0</v>
      </c>
      <c r="S214" s="85">
        <v>0</v>
      </c>
      <c r="T214" s="85">
        <v>82</v>
      </c>
      <c r="U214" s="85">
        <v>540</v>
      </c>
      <c r="V214" s="86">
        <v>5375</v>
      </c>
      <c r="W214" s="10"/>
      <c r="X214" s="10"/>
      <c r="Z214" s="10"/>
      <c r="AA214" s="10"/>
      <c r="AB214" s="10"/>
    </row>
    <row r="215" spans="1:34" ht="15" x14ac:dyDescent="0.25">
      <c r="A215"/>
      <c r="B215" s="154">
        <v>2018</v>
      </c>
      <c r="C215" s="85">
        <v>0</v>
      </c>
      <c r="D215" s="85">
        <v>0</v>
      </c>
      <c r="E215" s="85">
        <v>0</v>
      </c>
      <c r="F215" s="85">
        <v>0</v>
      </c>
      <c r="G215" s="85">
        <v>0</v>
      </c>
      <c r="H215" s="85">
        <v>0</v>
      </c>
      <c r="I215" s="85">
        <v>0</v>
      </c>
      <c r="J215" s="85">
        <v>0</v>
      </c>
      <c r="K215" s="100">
        <v>153</v>
      </c>
      <c r="L215" s="85">
        <v>0</v>
      </c>
      <c r="M215" s="85">
        <v>1</v>
      </c>
      <c r="N215" s="85">
        <v>0</v>
      </c>
      <c r="O215" s="85">
        <v>0</v>
      </c>
      <c r="P215" s="85">
        <v>0</v>
      </c>
      <c r="Q215" s="85">
        <v>154</v>
      </c>
      <c r="R215" s="85">
        <v>0</v>
      </c>
      <c r="S215" s="85">
        <v>0</v>
      </c>
      <c r="T215" s="85">
        <v>155</v>
      </c>
      <c r="U215" s="85">
        <v>86</v>
      </c>
      <c r="V215" s="86">
        <v>5191</v>
      </c>
      <c r="W215" s="10"/>
      <c r="X215" s="10"/>
      <c r="Z215" s="10"/>
      <c r="AA215" s="10"/>
      <c r="AB215" s="10"/>
    </row>
    <row r="216" spans="1:34" ht="15" x14ac:dyDescent="0.25">
      <c r="A216"/>
      <c r="B216" s="154">
        <v>2019</v>
      </c>
      <c r="C216" s="85">
        <v>0</v>
      </c>
      <c r="D216" s="85">
        <v>0</v>
      </c>
      <c r="E216" s="85">
        <v>0</v>
      </c>
      <c r="F216" s="85">
        <v>0</v>
      </c>
      <c r="G216" s="85">
        <v>0</v>
      </c>
      <c r="H216" s="85">
        <v>0</v>
      </c>
      <c r="I216" s="85">
        <v>0</v>
      </c>
      <c r="J216" s="85">
        <v>0</v>
      </c>
      <c r="K216" s="100">
        <v>0</v>
      </c>
      <c r="L216" s="85">
        <v>0</v>
      </c>
      <c r="M216" s="85">
        <v>0</v>
      </c>
      <c r="N216" s="85">
        <v>0</v>
      </c>
      <c r="O216" s="85">
        <v>0</v>
      </c>
      <c r="P216" s="85">
        <v>0</v>
      </c>
      <c r="Q216" s="85">
        <v>0</v>
      </c>
      <c r="R216" s="85">
        <v>0</v>
      </c>
      <c r="S216" s="85">
        <v>0</v>
      </c>
      <c r="T216" s="85">
        <v>1</v>
      </c>
      <c r="U216" s="144">
        <v>0</v>
      </c>
      <c r="V216" s="146">
        <v>6615</v>
      </c>
      <c r="W216" s="10"/>
      <c r="X216" s="10"/>
      <c r="Z216" s="10"/>
      <c r="AA216" s="10"/>
      <c r="AB216" s="10"/>
    </row>
    <row r="217" spans="1:34" ht="15" x14ac:dyDescent="0.25">
      <c r="A217"/>
      <c r="B217" s="154">
        <v>2020</v>
      </c>
      <c r="C217" s="85">
        <v>0</v>
      </c>
      <c r="D217" s="85">
        <v>0</v>
      </c>
      <c r="E217" s="85">
        <v>0</v>
      </c>
      <c r="F217" s="85">
        <v>0</v>
      </c>
      <c r="G217" s="85">
        <v>0</v>
      </c>
      <c r="H217" s="85">
        <v>0</v>
      </c>
      <c r="I217" s="85">
        <v>0</v>
      </c>
      <c r="J217" s="85">
        <v>0</v>
      </c>
      <c r="K217" s="100">
        <v>224</v>
      </c>
      <c r="L217" s="85">
        <v>0</v>
      </c>
      <c r="M217" s="85">
        <v>0</v>
      </c>
      <c r="N217" s="85">
        <v>0</v>
      </c>
      <c r="O217" s="85">
        <v>0</v>
      </c>
      <c r="P217" s="85">
        <v>0</v>
      </c>
      <c r="Q217" s="85">
        <v>224</v>
      </c>
      <c r="R217" s="85">
        <v>0</v>
      </c>
      <c r="S217" s="85">
        <v>0</v>
      </c>
      <c r="T217" s="85">
        <v>224</v>
      </c>
      <c r="U217" s="144">
        <v>0</v>
      </c>
      <c r="V217" s="146">
        <v>9038</v>
      </c>
      <c r="W217" s="10"/>
      <c r="X217" s="10"/>
      <c r="Z217" s="10"/>
      <c r="AA217" s="10"/>
      <c r="AB217" s="10"/>
    </row>
    <row r="218" spans="1:34" ht="15" x14ac:dyDescent="0.25">
      <c r="A218"/>
      <c r="B218" s="154">
        <v>2021</v>
      </c>
      <c r="C218" s="85">
        <v>0</v>
      </c>
      <c r="D218" s="85">
        <v>0</v>
      </c>
      <c r="E218" s="85">
        <v>0</v>
      </c>
      <c r="F218" s="85">
        <v>0</v>
      </c>
      <c r="G218" s="85">
        <v>0</v>
      </c>
      <c r="H218" s="85">
        <v>0</v>
      </c>
      <c r="I218" s="85">
        <v>0</v>
      </c>
      <c r="J218" s="85">
        <v>0</v>
      </c>
      <c r="K218" s="100">
        <v>220</v>
      </c>
      <c r="L218" s="85">
        <v>0</v>
      </c>
      <c r="M218" s="85">
        <v>0</v>
      </c>
      <c r="N218" s="85">
        <v>0</v>
      </c>
      <c r="O218" s="85">
        <v>0</v>
      </c>
      <c r="P218" s="85">
        <v>0</v>
      </c>
      <c r="Q218" s="85">
        <v>220</v>
      </c>
      <c r="R218" s="85">
        <v>0</v>
      </c>
      <c r="S218" s="85">
        <v>0</v>
      </c>
      <c r="T218" s="85">
        <v>220</v>
      </c>
      <c r="U218" s="144">
        <v>0</v>
      </c>
      <c r="V218" s="146">
        <v>9993</v>
      </c>
      <c r="W218" s="10"/>
      <c r="X218" s="10"/>
      <c r="Z218" s="10"/>
      <c r="AA218" s="10"/>
      <c r="AB218" s="10"/>
    </row>
    <row r="219" spans="1:34" ht="15" x14ac:dyDescent="0.25">
      <c r="A219"/>
      <c r="B219" s="154">
        <v>2022</v>
      </c>
      <c r="C219" s="85">
        <v>0</v>
      </c>
      <c r="D219" s="85">
        <v>0</v>
      </c>
      <c r="E219" s="85">
        <v>0</v>
      </c>
      <c r="F219" s="85">
        <v>0</v>
      </c>
      <c r="G219" s="85">
        <v>0</v>
      </c>
      <c r="H219" s="85">
        <v>0</v>
      </c>
      <c r="I219" s="85">
        <v>0</v>
      </c>
      <c r="J219" s="85">
        <v>0</v>
      </c>
      <c r="K219" s="100">
        <v>16</v>
      </c>
      <c r="L219" s="85">
        <v>0</v>
      </c>
      <c r="M219" s="85">
        <v>0</v>
      </c>
      <c r="N219" s="85">
        <v>0</v>
      </c>
      <c r="O219" s="85">
        <v>0</v>
      </c>
      <c r="P219" s="85">
        <v>0</v>
      </c>
      <c r="Q219" s="85">
        <v>16</v>
      </c>
      <c r="R219" s="85">
        <v>0</v>
      </c>
      <c r="S219" s="85">
        <v>0</v>
      </c>
      <c r="T219" s="85">
        <v>116</v>
      </c>
      <c r="U219" s="144">
        <v>0</v>
      </c>
      <c r="V219" s="146">
        <v>9535</v>
      </c>
      <c r="W219" s="10"/>
      <c r="X219" s="10"/>
      <c r="Z219" s="10"/>
      <c r="AA219" s="10"/>
      <c r="AB219" s="10"/>
    </row>
    <row r="220" spans="1:34" ht="15.75" thickBot="1" x14ac:dyDescent="0.3">
      <c r="A220"/>
      <c r="B220" s="153">
        <v>2023</v>
      </c>
      <c r="C220" s="85">
        <v>0</v>
      </c>
      <c r="D220" s="85">
        <v>0</v>
      </c>
      <c r="E220" s="85">
        <v>0</v>
      </c>
      <c r="F220" s="85">
        <v>0</v>
      </c>
      <c r="G220" s="85">
        <v>0</v>
      </c>
      <c r="H220" s="85">
        <v>0</v>
      </c>
      <c r="I220" s="85">
        <v>0</v>
      </c>
      <c r="J220" s="85">
        <v>0</v>
      </c>
      <c r="K220" s="100">
        <v>8</v>
      </c>
      <c r="L220" s="85">
        <v>0</v>
      </c>
      <c r="M220" s="85">
        <v>0</v>
      </c>
      <c r="N220" s="85">
        <v>0</v>
      </c>
      <c r="O220" s="85">
        <v>0</v>
      </c>
      <c r="P220" s="85">
        <v>0</v>
      </c>
      <c r="Q220" s="85">
        <v>8</v>
      </c>
      <c r="R220" s="85">
        <v>0</v>
      </c>
      <c r="S220" s="85">
        <v>0</v>
      </c>
      <c r="T220" s="85">
        <v>11</v>
      </c>
      <c r="U220" s="87"/>
      <c r="V220" s="88"/>
      <c r="W220" s="10"/>
      <c r="X220" s="10"/>
      <c r="Z220" s="10"/>
      <c r="AA220" s="10"/>
      <c r="AB220" s="10"/>
    </row>
    <row r="221" spans="1:34" x14ac:dyDescent="0.2">
      <c r="A221"/>
      <c r="B221" s="62"/>
    </row>
    <row r="222" spans="1:34" x14ac:dyDescent="0.2">
      <c r="A222"/>
      <c r="B222" s="295" t="s">
        <v>922</v>
      </c>
    </row>
    <row r="223" spans="1:34" x14ac:dyDescent="0.2">
      <c r="A223"/>
      <c r="B223" s="296"/>
    </row>
    <row r="224" spans="1:34" x14ac:dyDescent="0.2">
      <c r="A224"/>
      <c r="B224" s="62"/>
    </row>
    <row r="225" spans="1:5" x14ac:dyDescent="0.2">
      <c r="A225"/>
      <c r="B225" s="296"/>
    </row>
    <row r="226" spans="1:5" ht="13.5" thickBot="1" x14ac:dyDescent="0.25"/>
    <row r="227" spans="1:5" ht="45.75" thickBot="1" x14ac:dyDescent="0.3">
      <c r="A227" s="117" t="s">
        <v>469</v>
      </c>
      <c r="B227" s="3"/>
      <c r="C227" s="3"/>
      <c r="D227" s="3"/>
      <c r="E227" s="3"/>
    </row>
    <row r="228" spans="1:5" ht="15" x14ac:dyDescent="0.25">
      <c r="A228" s="251" t="s">
        <v>463</v>
      </c>
      <c r="B228" s="3"/>
      <c r="C228" s="3"/>
      <c r="D228" s="3"/>
      <c r="E228" s="3"/>
    </row>
    <row r="229" spans="1:5" ht="30.75" thickBot="1" x14ac:dyDescent="0.3">
      <c r="A229" s="96" t="s">
        <v>468</v>
      </c>
      <c r="B229" s="3"/>
      <c r="C229" s="3"/>
      <c r="D229" s="3"/>
      <c r="E229" s="3"/>
    </row>
    <row r="230" spans="1:5" ht="15.75" thickBot="1" x14ac:dyDescent="0.3">
      <c r="C230" s="187" t="s">
        <v>470</v>
      </c>
      <c r="D230" s="187" t="s">
        <v>471</v>
      </c>
    </row>
    <row r="231" spans="1:5" ht="15" x14ac:dyDescent="0.25">
      <c r="B231" s="225">
        <v>2006</v>
      </c>
      <c r="C231" s="255"/>
      <c r="D231" s="86">
        <v>1724</v>
      </c>
    </row>
    <row r="232" spans="1:5" ht="15" x14ac:dyDescent="0.25">
      <c r="B232" s="191">
        <v>2007</v>
      </c>
      <c r="C232" s="255"/>
      <c r="D232" s="86">
        <v>278</v>
      </c>
    </row>
    <row r="233" spans="1:5" ht="15" x14ac:dyDescent="0.25">
      <c r="B233" s="191">
        <v>2008</v>
      </c>
      <c r="C233" s="255"/>
      <c r="D233" s="86">
        <v>752</v>
      </c>
    </row>
    <row r="234" spans="1:5" ht="15" x14ac:dyDescent="0.25">
      <c r="B234" s="191">
        <v>2009</v>
      </c>
      <c r="C234" s="255"/>
      <c r="D234" s="86">
        <v>584</v>
      </c>
    </row>
    <row r="235" spans="1:5" ht="15" x14ac:dyDescent="0.25">
      <c r="B235" s="191">
        <v>2010</v>
      </c>
      <c r="C235" s="255"/>
      <c r="D235" s="86">
        <v>115</v>
      </c>
    </row>
    <row r="236" spans="1:5" ht="15" x14ac:dyDescent="0.25">
      <c r="B236" s="191">
        <v>2011</v>
      </c>
      <c r="C236" s="255"/>
      <c r="D236" s="86">
        <v>5</v>
      </c>
    </row>
    <row r="237" spans="1:5" ht="15" x14ac:dyDescent="0.25">
      <c r="B237" s="191">
        <v>2012</v>
      </c>
      <c r="C237" s="255"/>
      <c r="D237" s="86">
        <v>33</v>
      </c>
    </row>
    <row r="238" spans="1:5" ht="15" x14ac:dyDescent="0.25">
      <c r="B238" s="191">
        <v>2013</v>
      </c>
      <c r="C238" s="255"/>
      <c r="D238" s="86">
        <v>38</v>
      </c>
    </row>
    <row r="239" spans="1:5" ht="15" x14ac:dyDescent="0.25">
      <c r="B239" s="275">
        <v>2014</v>
      </c>
      <c r="C239" s="272"/>
      <c r="D239" s="146">
        <v>18</v>
      </c>
    </row>
    <row r="240" spans="1:5" ht="15" x14ac:dyDescent="0.25">
      <c r="B240" s="275">
        <v>2015</v>
      </c>
      <c r="C240" s="272"/>
      <c r="D240" s="146">
        <v>112</v>
      </c>
    </row>
    <row r="241" spans="1:7" ht="15" x14ac:dyDescent="0.25">
      <c r="B241" s="275">
        <v>2016</v>
      </c>
      <c r="C241" s="272"/>
      <c r="D241" s="146">
        <v>8</v>
      </c>
    </row>
    <row r="242" spans="1:7" ht="15" x14ac:dyDescent="0.25">
      <c r="B242" s="275">
        <v>2017</v>
      </c>
      <c r="C242" s="272"/>
      <c r="D242" s="146">
        <v>4</v>
      </c>
    </row>
    <row r="243" spans="1:7" ht="15" x14ac:dyDescent="0.25">
      <c r="B243" s="275">
        <v>2019</v>
      </c>
      <c r="C243" s="272"/>
      <c r="D243" s="146">
        <v>6</v>
      </c>
    </row>
    <row r="244" spans="1:7" ht="15" x14ac:dyDescent="0.25">
      <c r="B244" s="275">
        <v>2020</v>
      </c>
      <c r="C244" s="272"/>
      <c r="D244" s="146">
        <v>392</v>
      </c>
    </row>
    <row r="245" spans="1:7" ht="15" x14ac:dyDescent="0.25">
      <c r="B245" s="275">
        <v>2021</v>
      </c>
      <c r="C245" s="272"/>
      <c r="D245" s="146">
        <v>0</v>
      </c>
    </row>
    <row r="246" spans="1:7" ht="15" x14ac:dyDescent="0.25">
      <c r="B246" s="275">
        <v>2022</v>
      </c>
      <c r="C246" s="272"/>
      <c r="D246" s="146">
        <v>84</v>
      </c>
    </row>
    <row r="247" spans="1:7" ht="15.75" thickBot="1" x14ac:dyDescent="0.3">
      <c r="B247" s="192">
        <v>2023</v>
      </c>
      <c r="C247" s="112"/>
      <c r="D247" s="88">
        <v>0</v>
      </c>
    </row>
    <row r="248" spans="1:7" ht="13.5" thickBot="1" x14ac:dyDescent="0.25"/>
    <row r="249" spans="1:7" s="3" customFormat="1" ht="30.75" thickBot="1" x14ac:dyDescent="0.3">
      <c r="A249" s="117" t="s">
        <v>863</v>
      </c>
    </row>
    <row r="250" spans="1:7" ht="15" x14ac:dyDescent="0.25">
      <c r="A250" s="251" t="s">
        <v>864</v>
      </c>
    </row>
    <row r="251" spans="1:7" s="3" customFormat="1" ht="30.75" thickBot="1" x14ac:dyDescent="0.3">
      <c r="A251" s="96" t="s">
        <v>865</v>
      </c>
    </row>
    <row r="252" spans="1:7" ht="14.25" thickBot="1" x14ac:dyDescent="0.3">
      <c r="C252" s="367" t="s">
        <v>854</v>
      </c>
      <c r="D252" s="395"/>
      <c r="E252" s="395"/>
      <c r="F252" s="378"/>
    </row>
    <row r="253" spans="1:7" ht="60" customHeight="1" thickBot="1" x14ac:dyDescent="0.3">
      <c r="B253" s="3"/>
      <c r="C253" s="187" t="s">
        <v>855</v>
      </c>
      <c r="D253" s="187" t="s">
        <v>856</v>
      </c>
      <c r="E253" s="187" t="s">
        <v>857</v>
      </c>
      <c r="F253" s="187" t="s">
        <v>858</v>
      </c>
      <c r="G253" s="3"/>
    </row>
    <row r="254" spans="1:7" ht="15.75" thickBot="1" x14ac:dyDescent="0.3">
      <c r="B254" s="225">
        <v>2002</v>
      </c>
      <c r="C254" s="255">
        <v>625</v>
      </c>
      <c r="D254" s="109">
        <v>5755</v>
      </c>
      <c r="E254" s="109">
        <v>4964</v>
      </c>
      <c r="F254" s="111">
        <v>791</v>
      </c>
    </row>
    <row r="255" spans="1:7" ht="15.75" thickBot="1" x14ac:dyDescent="0.3">
      <c r="B255" s="225">
        <v>2003</v>
      </c>
      <c r="C255" s="255">
        <v>595</v>
      </c>
      <c r="D255" s="109">
        <v>4474</v>
      </c>
      <c r="E255" s="109">
        <v>4142</v>
      </c>
      <c r="F255" s="111">
        <v>332</v>
      </c>
    </row>
    <row r="256" spans="1:7" ht="15.75" thickBot="1" x14ac:dyDescent="0.3">
      <c r="B256" s="225">
        <v>2004</v>
      </c>
      <c r="C256" s="255">
        <v>693</v>
      </c>
      <c r="D256" s="109">
        <v>5172</v>
      </c>
      <c r="E256" s="109">
        <v>4599</v>
      </c>
      <c r="F256" s="111">
        <v>573</v>
      </c>
    </row>
    <row r="257" spans="1:6" ht="15.75" thickBot="1" x14ac:dyDescent="0.3">
      <c r="B257" s="225">
        <v>2005</v>
      </c>
      <c r="C257" s="255">
        <v>359</v>
      </c>
      <c r="D257" s="109">
        <v>4887</v>
      </c>
      <c r="E257" s="109">
        <v>4503</v>
      </c>
      <c r="F257" s="111">
        <v>384</v>
      </c>
    </row>
    <row r="258" spans="1:6" ht="15.75" thickBot="1" x14ac:dyDescent="0.3">
      <c r="A258"/>
      <c r="B258" s="225">
        <v>2006</v>
      </c>
      <c r="C258" s="255">
        <v>400</v>
      </c>
      <c r="D258" s="109">
        <v>4466</v>
      </c>
      <c r="E258" s="109">
        <v>4011</v>
      </c>
      <c r="F258" s="111">
        <v>455</v>
      </c>
    </row>
    <row r="259" spans="1:6" ht="15.75" thickBot="1" x14ac:dyDescent="0.3">
      <c r="A259"/>
      <c r="B259" s="225">
        <v>2007</v>
      </c>
      <c r="C259" s="255">
        <v>389</v>
      </c>
      <c r="D259" s="109">
        <v>4882</v>
      </c>
      <c r="E259" s="109">
        <v>4308</v>
      </c>
      <c r="F259" s="111">
        <v>574</v>
      </c>
    </row>
    <row r="260" spans="1:6" ht="15.75" thickBot="1" x14ac:dyDescent="0.3">
      <c r="A260"/>
      <c r="B260" s="225">
        <v>2008</v>
      </c>
      <c r="C260" s="255">
        <v>455</v>
      </c>
      <c r="D260" s="109">
        <v>5154</v>
      </c>
      <c r="E260" s="109">
        <v>4550</v>
      </c>
      <c r="F260" s="111">
        <v>604</v>
      </c>
    </row>
    <row r="261" spans="1:6" ht="15.75" thickBot="1" x14ac:dyDescent="0.3">
      <c r="A261"/>
      <c r="B261" s="225">
        <v>2009</v>
      </c>
      <c r="C261" s="255">
        <v>329</v>
      </c>
      <c r="D261" s="109">
        <v>4097</v>
      </c>
      <c r="E261" s="109">
        <v>3532</v>
      </c>
      <c r="F261" s="111">
        <v>565</v>
      </c>
    </row>
    <row r="262" spans="1:6" ht="15.75" thickBot="1" x14ac:dyDescent="0.3">
      <c r="A262"/>
      <c r="B262" s="225">
        <v>2010</v>
      </c>
      <c r="C262" s="255">
        <v>184</v>
      </c>
      <c r="D262" s="109">
        <v>3201</v>
      </c>
      <c r="E262" s="109">
        <v>1809</v>
      </c>
      <c r="F262" s="111">
        <v>1392</v>
      </c>
    </row>
    <row r="263" spans="1:6" ht="15.75" thickBot="1" x14ac:dyDescent="0.3">
      <c r="A263"/>
      <c r="B263" s="225">
        <v>2011</v>
      </c>
      <c r="C263" s="255">
        <v>190</v>
      </c>
      <c r="D263" s="109">
        <v>1737</v>
      </c>
      <c r="E263" s="109">
        <v>1181</v>
      </c>
      <c r="F263" s="111">
        <v>556</v>
      </c>
    </row>
    <row r="264" spans="1:6" s="25" customFormat="1" ht="15.75" thickBot="1" x14ac:dyDescent="0.3">
      <c r="B264" s="225">
        <v>2012</v>
      </c>
      <c r="C264" s="255">
        <v>142</v>
      </c>
      <c r="D264" s="109">
        <v>823</v>
      </c>
      <c r="E264" s="109">
        <v>694</v>
      </c>
      <c r="F264" s="111">
        <v>129</v>
      </c>
    </row>
    <row r="265" spans="1:6" s="25" customFormat="1" ht="15.75" thickBot="1" x14ac:dyDescent="0.3">
      <c r="B265" s="95">
        <v>2013</v>
      </c>
      <c r="C265" s="255">
        <v>132</v>
      </c>
      <c r="D265" s="109">
        <v>464</v>
      </c>
      <c r="E265" s="109">
        <v>342</v>
      </c>
      <c r="F265" s="111">
        <v>122</v>
      </c>
    </row>
    <row r="266" spans="1:6" s="25" customFormat="1" ht="15.75" thickBot="1" x14ac:dyDescent="0.3">
      <c r="B266" s="95">
        <v>2014</v>
      </c>
      <c r="C266" s="255">
        <v>111</v>
      </c>
      <c r="D266" s="109">
        <v>697</v>
      </c>
      <c r="E266" s="109">
        <v>587</v>
      </c>
      <c r="F266" s="111">
        <v>110</v>
      </c>
    </row>
    <row r="267" spans="1:6" s="25" customFormat="1" ht="15.75" thickBot="1" x14ac:dyDescent="0.3">
      <c r="B267" s="95">
        <v>2015</v>
      </c>
      <c r="C267" s="255">
        <v>59</v>
      </c>
      <c r="D267" s="109">
        <v>574</v>
      </c>
      <c r="E267" s="109">
        <v>550</v>
      </c>
      <c r="F267" s="111">
        <v>24</v>
      </c>
    </row>
    <row r="268" spans="1:6" s="25" customFormat="1" ht="15.75" thickBot="1" x14ac:dyDescent="0.3">
      <c r="B268" s="95">
        <v>2016</v>
      </c>
      <c r="C268" s="255">
        <v>173</v>
      </c>
      <c r="D268" s="109">
        <v>482</v>
      </c>
      <c r="E268" s="109">
        <v>470</v>
      </c>
      <c r="F268" s="111">
        <v>12</v>
      </c>
    </row>
    <row r="269" spans="1:6" s="25" customFormat="1" ht="15.75" thickBot="1" x14ac:dyDescent="0.3">
      <c r="B269" s="95">
        <v>2019</v>
      </c>
      <c r="C269" s="255">
        <v>136</v>
      </c>
      <c r="D269" s="109">
        <v>1592</v>
      </c>
      <c r="E269" s="109"/>
      <c r="F269" s="111"/>
    </row>
    <row r="270" spans="1:6" s="25" customFormat="1" ht="15.75" thickBot="1" x14ac:dyDescent="0.3">
      <c r="B270" s="95">
        <v>2020</v>
      </c>
      <c r="C270" s="255">
        <v>97</v>
      </c>
      <c r="D270" s="109">
        <v>1208</v>
      </c>
      <c r="E270" s="109">
        <v>1208</v>
      </c>
      <c r="F270" s="111">
        <v>0</v>
      </c>
    </row>
    <row r="271" spans="1:6" s="25" customFormat="1" ht="15.75" thickBot="1" x14ac:dyDescent="0.3">
      <c r="B271" s="95">
        <v>2021</v>
      </c>
      <c r="C271" s="255"/>
      <c r="D271" s="109">
        <v>1230</v>
      </c>
      <c r="E271" s="109"/>
      <c r="F271" s="111"/>
    </row>
    <row r="272" spans="1:6" s="25" customFormat="1" ht="15.75" thickBot="1" x14ac:dyDescent="0.3">
      <c r="B272" s="95">
        <v>2022</v>
      </c>
      <c r="C272" s="255">
        <v>183</v>
      </c>
      <c r="D272" s="109">
        <v>1938</v>
      </c>
      <c r="E272" s="109"/>
      <c r="F272" s="111"/>
    </row>
    <row r="273" spans="1:22" s="25" customFormat="1" ht="15" x14ac:dyDescent="0.25">
      <c r="B273" s="131"/>
      <c r="C273" s="259"/>
      <c r="D273" s="259"/>
      <c r="E273" s="259"/>
      <c r="F273" s="259"/>
    </row>
    <row r="274" spans="1:22" ht="13.5" thickBot="1" x14ac:dyDescent="0.25"/>
    <row r="275" spans="1:22" ht="30" customHeight="1" thickBot="1" x14ac:dyDescent="0.3">
      <c r="A275" s="117" t="s">
        <v>63</v>
      </c>
    </row>
    <row r="276" spans="1:22" ht="15" x14ac:dyDescent="0.25">
      <c r="A276" s="251" t="s">
        <v>604</v>
      </c>
    </row>
    <row r="277" spans="1:22" ht="30.75" thickBot="1" x14ac:dyDescent="0.3">
      <c r="A277" s="96" t="s">
        <v>984</v>
      </c>
    </row>
    <row r="278" spans="1:22" s="47" customFormat="1" ht="30.75" thickBot="1" x14ac:dyDescent="0.3">
      <c r="A278" s="48"/>
      <c r="B278" s="142"/>
      <c r="C278" s="187" t="s">
        <v>101</v>
      </c>
      <c r="D278" s="187" t="s">
        <v>102</v>
      </c>
      <c r="E278" s="187" t="s">
        <v>103</v>
      </c>
      <c r="F278" s="187" t="s">
        <v>105</v>
      </c>
      <c r="G278" s="187" t="s">
        <v>106</v>
      </c>
      <c r="H278" s="187" t="s">
        <v>107</v>
      </c>
      <c r="I278" s="187" t="s">
        <v>109</v>
      </c>
      <c r="J278" s="187" t="s">
        <v>440</v>
      </c>
      <c r="K278" s="187" t="s">
        <v>110</v>
      </c>
      <c r="L278" s="187" t="s">
        <v>442</v>
      </c>
      <c r="M278" s="187" t="s">
        <v>111</v>
      </c>
      <c r="N278" s="187" t="s">
        <v>112</v>
      </c>
      <c r="O278" s="187" t="s">
        <v>113</v>
      </c>
      <c r="P278" s="187" t="s">
        <v>114</v>
      </c>
      <c r="Q278" s="187" t="s">
        <v>115</v>
      </c>
      <c r="R278" s="187" t="s">
        <v>104</v>
      </c>
      <c r="S278" s="187" t="s">
        <v>108</v>
      </c>
      <c r="T278" s="187" t="s">
        <v>98</v>
      </c>
      <c r="U278" s="187" t="s">
        <v>99</v>
      </c>
      <c r="V278" s="187" t="s">
        <v>100</v>
      </c>
    </row>
    <row r="279" spans="1:22" ht="15" x14ac:dyDescent="0.25">
      <c r="B279" s="252">
        <v>2004</v>
      </c>
      <c r="C279" s="147">
        <v>430</v>
      </c>
      <c r="D279" s="147">
        <v>281</v>
      </c>
      <c r="E279" s="147">
        <v>17</v>
      </c>
      <c r="F279" s="147">
        <v>2755</v>
      </c>
      <c r="G279" s="147">
        <v>338</v>
      </c>
      <c r="H279" s="147">
        <v>3</v>
      </c>
      <c r="I279" s="147">
        <v>17</v>
      </c>
      <c r="J279" s="147">
        <v>2566</v>
      </c>
      <c r="K279" s="231">
        <v>10134</v>
      </c>
      <c r="L279" s="147">
        <v>3652</v>
      </c>
      <c r="M279" s="147">
        <v>76</v>
      </c>
      <c r="N279" s="147">
        <v>947</v>
      </c>
      <c r="O279" s="147">
        <v>2</v>
      </c>
      <c r="P279" s="147">
        <v>1742</v>
      </c>
      <c r="Q279" s="147">
        <v>22960</v>
      </c>
      <c r="R279" s="147">
        <v>122</v>
      </c>
      <c r="S279" s="147">
        <v>352</v>
      </c>
      <c r="T279" s="147">
        <v>37099</v>
      </c>
      <c r="U279" s="147">
        <v>147543</v>
      </c>
      <c r="V279" s="148">
        <v>848337</v>
      </c>
    </row>
    <row r="280" spans="1:22" ht="15" x14ac:dyDescent="0.25">
      <c r="B280" s="93">
        <v>2005</v>
      </c>
      <c r="C280" s="85">
        <v>491</v>
      </c>
      <c r="D280" s="85">
        <v>155</v>
      </c>
      <c r="E280" s="85">
        <v>13</v>
      </c>
      <c r="F280" s="85">
        <v>2197</v>
      </c>
      <c r="G280" s="85">
        <v>355</v>
      </c>
      <c r="H280" s="85">
        <v>34</v>
      </c>
      <c r="I280" s="85">
        <v>29</v>
      </c>
      <c r="J280" s="85">
        <v>2200</v>
      </c>
      <c r="K280" s="100">
        <v>11011</v>
      </c>
      <c r="L280" s="85">
        <v>3406</v>
      </c>
      <c r="M280" s="85">
        <v>45</v>
      </c>
      <c r="N280" s="85">
        <v>936</v>
      </c>
      <c r="O280" s="85">
        <v>2</v>
      </c>
      <c r="P280" s="85">
        <v>1320</v>
      </c>
      <c r="Q280" s="85">
        <v>22194</v>
      </c>
      <c r="R280" s="85">
        <v>124</v>
      </c>
      <c r="S280" s="85">
        <v>232</v>
      </c>
      <c r="T280" s="85">
        <v>38564</v>
      </c>
      <c r="U280" s="85">
        <v>152474</v>
      </c>
      <c r="V280" s="86">
        <v>901572</v>
      </c>
    </row>
    <row r="281" spans="1:22" ht="15" x14ac:dyDescent="0.25">
      <c r="B281" s="93">
        <v>2006</v>
      </c>
      <c r="C281" s="85">
        <v>441</v>
      </c>
      <c r="D281" s="85">
        <v>189</v>
      </c>
      <c r="E281" s="85">
        <v>38</v>
      </c>
      <c r="F281" s="85">
        <v>2238</v>
      </c>
      <c r="G281" s="85">
        <v>582</v>
      </c>
      <c r="H281" s="85">
        <v>29</v>
      </c>
      <c r="I281" s="85">
        <v>58</v>
      </c>
      <c r="J281" s="85">
        <v>2378</v>
      </c>
      <c r="K281" s="100">
        <v>9726</v>
      </c>
      <c r="L281" s="85">
        <v>3776</v>
      </c>
      <c r="M281" s="85">
        <v>113</v>
      </c>
      <c r="N281" s="85">
        <v>798</v>
      </c>
      <c r="O281" s="85">
        <v>7</v>
      </c>
      <c r="P281" s="85">
        <v>1515</v>
      </c>
      <c r="Q281" s="85">
        <v>21888</v>
      </c>
      <c r="R281" s="85">
        <v>159</v>
      </c>
      <c r="S281" s="85">
        <v>291</v>
      </c>
      <c r="T281" s="85">
        <v>39052</v>
      </c>
      <c r="U281" s="85">
        <v>168057</v>
      </c>
      <c r="V281" s="86">
        <v>955176</v>
      </c>
    </row>
    <row r="282" spans="1:22" ht="15" x14ac:dyDescent="0.25">
      <c r="B282" s="93">
        <v>2007</v>
      </c>
      <c r="C282" s="85">
        <v>604</v>
      </c>
      <c r="D282" s="85">
        <v>356</v>
      </c>
      <c r="E282" s="85">
        <v>32</v>
      </c>
      <c r="F282" s="85">
        <v>2548</v>
      </c>
      <c r="G282" s="85">
        <v>511</v>
      </c>
      <c r="H282" s="85">
        <v>30</v>
      </c>
      <c r="I282" s="85">
        <v>45</v>
      </c>
      <c r="J282" s="85">
        <v>2055</v>
      </c>
      <c r="K282" s="100">
        <v>9764</v>
      </c>
      <c r="L282" s="85">
        <v>4027</v>
      </c>
      <c r="M282" s="85">
        <v>92</v>
      </c>
      <c r="N282" s="85">
        <v>1447</v>
      </c>
      <c r="O282" s="85">
        <v>7</v>
      </c>
      <c r="P282" s="85">
        <v>1966</v>
      </c>
      <c r="Q282" s="85">
        <v>23484</v>
      </c>
      <c r="R282" s="85">
        <v>173</v>
      </c>
      <c r="S282" s="85">
        <v>421</v>
      </c>
      <c r="T282" s="85">
        <v>40314</v>
      </c>
      <c r="U282" s="85">
        <v>171396</v>
      </c>
      <c r="V282" s="86">
        <v>836866</v>
      </c>
    </row>
    <row r="283" spans="1:22" ht="15" x14ac:dyDescent="0.25">
      <c r="B283" s="93">
        <v>2008</v>
      </c>
      <c r="C283" s="85">
        <v>627</v>
      </c>
      <c r="D283" s="85">
        <v>229</v>
      </c>
      <c r="E283" s="85">
        <v>34</v>
      </c>
      <c r="F283" s="85">
        <v>1531</v>
      </c>
      <c r="G283" s="85">
        <v>325</v>
      </c>
      <c r="H283" s="85">
        <v>19</v>
      </c>
      <c r="I283" s="85">
        <v>40</v>
      </c>
      <c r="J283" s="85">
        <v>992</v>
      </c>
      <c r="K283" s="100">
        <v>6244</v>
      </c>
      <c r="L283" s="85">
        <v>2477</v>
      </c>
      <c r="M283" s="85">
        <v>123</v>
      </c>
      <c r="N283" s="85">
        <v>1103</v>
      </c>
      <c r="O283" s="85">
        <v>4</v>
      </c>
      <c r="P283" s="85">
        <v>1180</v>
      </c>
      <c r="Q283" s="85">
        <v>14928</v>
      </c>
      <c r="R283" s="85">
        <v>136</v>
      </c>
      <c r="S283" s="85">
        <v>145</v>
      </c>
      <c r="T283" s="85">
        <v>26430</v>
      </c>
      <c r="U283" s="85">
        <v>115483</v>
      </c>
      <c r="V283" s="86">
        <v>564464</v>
      </c>
    </row>
    <row r="284" spans="1:22" ht="15" x14ac:dyDescent="0.25">
      <c r="B284" s="93">
        <v>2009</v>
      </c>
      <c r="C284" s="85">
        <v>308</v>
      </c>
      <c r="D284" s="85">
        <v>135</v>
      </c>
      <c r="E284" s="85">
        <v>13</v>
      </c>
      <c r="F284" s="85">
        <v>1360</v>
      </c>
      <c r="G284" s="85">
        <v>242</v>
      </c>
      <c r="H284" s="85">
        <v>29</v>
      </c>
      <c r="I284" s="85">
        <v>26</v>
      </c>
      <c r="J284" s="85">
        <v>1123</v>
      </c>
      <c r="K284" s="100">
        <v>4795</v>
      </c>
      <c r="L284" s="85">
        <v>1974</v>
      </c>
      <c r="M284" s="85">
        <v>59</v>
      </c>
      <c r="N284" s="85">
        <v>514</v>
      </c>
      <c r="O284" s="85">
        <v>1</v>
      </c>
      <c r="P284" s="85">
        <v>1149</v>
      </c>
      <c r="Q284" s="85">
        <v>11728</v>
      </c>
      <c r="R284" s="85">
        <v>102</v>
      </c>
      <c r="S284" s="85">
        <v>163</v>
      </c>
      <c r="T284" s="85">
        <v>22224</v>
      </c>
      <c r="U284" s="85">
        <v>89431</v>
      </c>
      <c r="V284" s="86">
        <v>463718</v>
      </c>
    </row>
    <row r="285" spans="1:22" ht="15" x14ac:dyDescent="0.25">
      <c r="B285" s="93">
        <v>2010</v>
      </c>
      <c r="C285" s="85">
        <v>329</v>
      </c>
      <c r="D285" s="85">
        <v>137</v>
      </c>
      <c r="E285" s="85">
        <v>34</v>
      </c>
      <c r="F285" s="85">
        <v>1412</v>
      </c>
      <c r="G285" s="85">
        <v>312</v>
      </c>
      <c r="H285" s="85">
        <v>15</v>
      </c>
      <c r="I285" s="85">
        <v>35</v>
      </c>
      <c r="J285" s="85">
        <v>1137</v>
      </c>
      <c r="K285" s="100">
        <v>5763</v>
      </c>
      <c r="L285" s="85">
        <v>1778</v>
      </c>
      <c r="M285" s="85">
        <v>66</v>
      </c>
      <c r="N285" s="85">
        <v>870</v>
      </c>
      <c r="O285" s="85">
        <v>1</v>
      </c>
      <c r="P285" s="85">
        <v>1200</v>
      </c>
      <c r="Q285" s="85">
        <v>13089</v>
      </c>
      <c r="R285" s="85">
        <v>73</v>
      </c>
      <c r="S285" s="85">
        <v>162</v>
      </c>
      <c r="T285" s="85">
        <v>22568</v>
      </c>
      <c r="U285" s="85">
        <v>89053</v>
      </c>
      <c r="V285" s="86">
        <v>491287</v>
      </c>
    </row>
    <row r="286" spans="1:22" ht="15" x14ac:dyDescent="0.25">
      <c r="B286" s="93">
        <v>2011</v>
      </c>
      <c r="C286" s="85">
        <v>245</v>
      </c>
      <c r="D286" s="85">
        <v>84</v>
      </c>
      <c r="E286" s="85">
        <v>18</v>
      </c>
      <c r="F286" s="85">
        <v>1335</v>
      </c>
      <c r="G286" s="85">
        <v>105</v>
      </c>
      <c r="H286" s="85">
        <v>14</v>
      </c>
      <c r="I286" s="85">
        <v>17</v>
      </c>
      <c r="J286" s="85">
        <v>891</v>
      </c>
      <c r="K286" s="100">
        <v>3596</v>
      </c>
      <c r="L286" s="85">
        <v>1542</v>
      </c>
      <c r="M286" s="85">
        <v>85</v>
      </c>
      <c r="N286" s="85">
        <v>542</v>
      </c>
      <c r="O286" s="85">
        <v>1</v>
      </c>
      <c r="P286" s="85">
        <v>834</v>
      </c>
      <c r="Q286" s="85">
        <v>9309</v>
      </c>
      <c r="R286" s="85">
        <v>84</v>
      </c>
      <c r="S286" s="85">
        <v>82</v>
      </c>
      <c r="T286" s="85">
        <v>17377</v>
      </c>
      <c r="U286" s="85">
        <v>67018</v>
      </c>
      <c r="V286" s="86">
        <v>347305</v>
      </c>
    </row>
    <row r="287" spans="1:22" ht="15" x14ac:dyDescent="0.25">
      <c r="B287" s="93">
        <v>2012</v>
      </c>
      <c r="C287" s="85">
        <v>183</v>
      </c>
      <c r="D287" s="85">
        <v>154</v>
      </c>
      <c r="E287" s="85">
        <v>20</v>
      </c>
      <c r="F287" s="85">
        <v>1205</v>
      </c>
      <c r="G287" s="85">
        <v>235</v>
      </c>
      <c r="H287" s="85">
        <v>10</v>
      </c>
      <c r="I287" s="85">
        <v>15</v>
      </c>
      <c r="J287" s="85">
        <v>1080</v>
      </c>
      <c r="K287" s="100">
        <v>3325</v>
      </c>
      <c r="L287" s="85">
        <v>2000</v>
      </c>
      <c r="M287" s="85">
        <v>44</v>
      </c>
      <c r="N287" s="85">
        <v>571</v>
      </c>
      <c r="O287" s="85">
        <v>2</v>
      </c>
      <c r="P287" s="85">
        <v>943</v>
      </c>
      <c r="Q287" s="85">
        <v>9787</v>
      </c>
      <c r="R287" s="85">
        <v>66</v>
      </c>
      <c r="S287" s="85">
        <v>139</v>
      </c>
      <c r="T287" s="85">
        <v>19340</v>
      </c>
      <c r="U287" s="85">
        <v>71103</v>
      </c>
      <c r="V287" s="86">
        <v>363623</v>
      </c>
    </row>
    <row r="288" spans="1:22" ht="15" x14ac:dyDescent="0.25">
      <c r="B288" s="93">
        <v>2013</v>
      </c>
      <c r="C288" s="85">
        <v>175</v>
      </c>
      <c r="D288" s="85">
        <v>108</v>
      </c>
      <c r="E288" s="85">
        <v>72</v>
      </c>
      <c r="F288" s="85">
        <v>1208</v>
      </c>
      <c r="G288" s="85">
        <v>85</v>
      </c>
      <c r="H288" s="85">
        <v>8</v>
      </c>
      <c r="I288" s="85">
        <v>14</v>
      </c>
      <c r="J288" s="85">
        <v>997</v>
      </c>
      <c r="K288" s="100">
        <v>3147</v>
      </c>
      <c r="L288" s="85">
        <v>2078</v>
      </c>
      <c r="M288" s="85">
        <v>34</v>
      </c>
      <c r="N288" s="85">
        <v>466</v>
      </c>
      <c r="O288" s="85">
        <v>2</v>
      </c>
      <c r="P288" s="85">
        <v>820</v>
      </c>
      <c r="Q288" s="85">
        <v>9214</v>
      </c>
      <c r="R288" s="85">
        <v>61</v>
      </c>
      <c r="S288" s="85">
        <v>150</v>
      </c>
      <c r="T288" s="85">
        <v>18615</v>
      </c>
      <c r="U288" s="85">
        <v>58772</v>
      </c>
      <c r="V288" s="86">
        <v>300568</v>
      </c>
    </row>
    <row r="289" spans="1:22" ht="15" x14ac:dyDescent="0.25">
      <c r="B289" s="93">
        <v>2014</v>
      </c>
      <c r="C289" s="85">
        <v>229</v>
      </c>
      <c r="D289" s="85">
        <v>121</v>
      </c>
      <c r="E289" s="85">
        <v>16</v>
      </c>
      <c r="F289" s="85">
        <v>1865</v>
      </c>
      <c r="G289" s="85">
        <v>127</v>
      </c>
      <c r="H289" s="85">
        <v>20</v>
      </c>
      <c r="I289" s="85">
        <v>12</v>
      </c>
      <c r="J289" s="85">
        <v>1323</v>
      </c>
      <c r="K289" s="100">
        <v>3932</v>
      </c>
      <c r="L289" s="85">
        <v>2382</v>
      </c>
      <c r="M289" s="85">
        <v>28</v>
      </c>
      <c r="N289" s="85">
        <v>448</v>
      </c>
      <c r="O289" s="85">
        <v>1</v>
      </c>
      <c r="P289" s="85">
        <v>1396</v>
      </c>
      <c r="Q289" s="85">
        <v>10695</v>
      </c>
      <c r="R289" s="85">
        <v>64</v>
      </c>
      <c r="S289" s="85">
        <v>196</v>
      </c>
      <c r="T289" s="85">
        <v>23877</v>
      </c>
      <c r="U289" s="85">
        <v>70019</v>
      </c>
      <c r="V289" s="86">
        <v>365621</v>
      </c>
    </row>
    <row r="290" spans="1:22" ht="15" x14ac:dyDescent="0.25">
      <c r="B290" s="271">
        <v>2015</v>
      </c>
      <c r="C290" s="144">
        <v>236</v>
      </c>
      <c r="D290" s="144">
        <v>152</v>
      </c>
      <c r="E290" s="144">
        <v>15</v>
      </c>
      <c r="F290" s="144">
        <v>1876</v>
      </c>
      <c r="G290" s="144">
        <v>166</v>
      </c>
      <c r="H290" s="144">
        <v>9</v>
      </c>
      <c r="I290" s="144">
        <v>16</v>
      </c>
      <c r="J290" s="144">
        <v>1287</v>
      </c>
      <c r="K290" s="145">
        <v>4776</v>
      </c>
      <c r="L290" s="144">
        <v>2374</v>
      </c>
      <c r="M290" s="144">
        <v>37</v>
      </c>
      <c r="N290" s="144">
        <v>552</v>
      </c>
      <c r="O290" s="144">
        <v>0</v>
      </c>
      <c r="P290" s="144">
        <v>1287</v>
      </c>
      <c r="Q290" s="144">
        <v>12783</v>
      </c>
      <c r="R290" s="144">
        <v>102</v>
      </c>
      <c r="S290" s="144">
        <v>138</v>
      </c>
      <c r="T290" s="144">
        <v>25798</v>
      </c>
      <c r="U290" s="144">
        <v>76743</v>
      </c>
      <c r="V290" s="146">
        <v>401713</v>
      </c>
    </row>
    <row r="291" spans="1:22" ht="15" x14ac:dyDescent="0.25">
      <c r="B291" s="271">
        <v>2016</v>
      </c>
      <c r="C291" s="144">
        <v>318</v>
      </c>
      <c r="D291" s="144">
        <v>216</v>
      </c>
      <c r="E291" s="144">
        <v>14</v>
      </c>
      <c r="F291" s="144">
        <v>2078</v>
      </c>
      <c r="G291" s="144">
        <v>178</v>
      </c>
      <c r="H291" s="144">
        <v>11</v>
      </c>
      <c r="I291" s="144">
        <v>18</v>
      </c>
      <c r="J291" s="144">
        <v>1582</v>
      </c>
      <c r="K291" s="145">
        <v>5505</v>
      </c>
      <c r="L291" s="144">
        <v>2500</v>
      </c>
      <c r="M291" s="144">
        <v>26</v>
      </c>
      <c r="N291" s="144">
        <v>584</v>
      </c>
      <c r="O291" s="144">
        <v>9</v>
      </c>
      <c r="P291" s="144">
        <v>1787</v>
      </c>
      <c r="Q291" s="144">
        <v>14826</v>
      </c>
      <c r="R291" s="144">
        <v>112</v>
      </c>
      <c r="S291" s="144">
        <v>180</v>
      </c>
      <c r="T291" s="144">
        <v>27596</v>
      </c>
      <c r="U291" s="144">
        <v>83508</v>
      </c>
      <c r="V291" s="146">
        <v>457738</v>
      </c>
    </row>
    <row r="292" spans="1:22" ht="15" x14ac:dyDescent="0.25">
      <c r="B292" s="271">
        <v>2017</v>
      </c>
      <c r="C292" s="144">
        <v>389</v>
      </c>
      <c r="D292" s="144">
        <v>193</v>
      </c>
      <c r="E292" s="144">
        <v>40</v>
      </c>
      <c r="F292" s="144">
        <v>2142</v>
      </c>
      <c r="G292" s="144">
        <v>204</v>
      </c>
      <c r="H292" s="144">
        <v>20</v>
      </c>
      <c r="I292" s="144">
        <v>14</v>
      </c>
      <c r="J292" s="144">
        <v>1814</v>
      </c>
      <c r="K292" s="145">
        <v>7030</v>
      </c>
      <c r="L292" s="144">
        <v>2904</v>
      </c>
      <c r="M292" s="144">
        <v>57</v>
      </c>
      <c r="N292" s="144">
        <v>800</v>
      </c>
      <c r="O292" s="144">
        <v>5</v>
      </c>
      <c r="P292" s="144">
        <v>1808</v>
      </c>
      <c r="Q292" s="144">
        <v>17420</v>
      </c>
      <c r="R292" s="144">
        <v>116</v>
      </c>
      <c r="S292" s="144">
        <v>253</v>
      </c>
      <c r="T292" s="144">
        <v>31787</v>
      </c>
      <c r="U292" s="144">
        <v>96440</v>
      </c>
      <c r="V292" s="146">
        <v>532261</v>
      </c>
    </row>
    <row r="293" spans="1:22" ht="15" x14ac:dyDescent="0.25">
      <c r="B293" s="271">
        <v>2018</v>
      </c>
      <c r="C293" s="144">
        <v>453</v>
      </c>
      <c r="D293" s="144">
        <v>309</v>
      </c>
      <c r="E293" s="144">
        <v>36</v>
      </c>
      <c r="F293" s="144">
        <v>2371</v>
      </c>
      <c r="G293" s="144">
        <v>345</v>
      </c>
      <c r="H293" s="144">
        <v>26</v>
      </c>
      <c r="I293" s="144">
        <v>16</v>
      </c>
      <c r="J293" s="144">
        <v>1780</v>
      </c>
      <c r="K293" s="145">
        <v>7674</v>
      </c>
      <c r="L293" s="144">
        <v>3047</v>
      </c>
      <c r="M293" s="144">
        <v>79</v>
      </c>
      <c r="N293" s="144">
        <v>945</v>
      </c>
      <c r="O293" s="144">
        <v>7</v>
      </c>
      <c r="P293" s="144">
        <v>2002</v>
      </c>
      <c r="Q293" s="144">
        <v>19090</v>
      </c>
      <c r="R293" s="144">
        <v>140</v>
      </c>
      <c r="S293" s="144">
        <v>273</v>
      </c>
      <c r="T293" s="144">
        <v>34441</v>
      </c>
      <c r="U293" s="144">
        <v>110425</v>
      </c>
      <c r="V293" s="146">
        <v>582888</v>
      </c>
    </row>
    <row r="294" spans="1:22" ht="15" x14ac:dyDescent="0.25">
      <c r="B294" s="271">
        <v>2019</v>
      </c>
      <c r="C294" s="144">
        <v>481</v>
      </c>
      <c r="D294" s="144">
        <v>273</v>
      </c>
      <c r="E294" s="144">
        <v>36</v>
      </c>
      <c r="F294" s="144">
        <v>1988</v>
      </c>
      <c r="G294" s="144">
        <v>210</v>
      </c>
      <c r="H294" s="144">
        <v>39</v>
      </c>
      <c r="I294" s="144">
        <v>26</v>
      </c>
      <c r="J294" s="144">
        <v>1672</v>
      </c>
      <c r="K294" s="145">
        <v>6752</v>
      </c>
      <c r="L294" s="144">
        <v>2832</v>
      </c>
      <c r="M294" s="144">
        <v>148</v>
      </c>
      <c r="N294" s="144">
        <v>819</v>
      </c>
      <c r="O294" s="144">
        <v>12</v>
      </c>
      <c r="P294" s="144">
        <v>1747</v>
      </c>
      <c r="Q294" s="144">
        <v>17035</v>
      </c>
      <c r="R294" s="144">
        <v>120</v>
      </c>
      <c r="S294" s="144">
        <v>216</v>
      </c>
      <c r="T294" s="144">
        <v>30876</v>
      </c>
      <c r="U294" s="144">
        <v>109275</v>
      </c>
      <c r="V294" s="146">
        <v>569993</v>
      </c>
    </row>
    <row r="295" spans="1:22" ht="15" x14ac:dyDescent="0.25">
      <c r="B295" s="271">
        <v>2020</v>
      </c>
      <c r="C295" s="144">
        <v>479</v>
      </c>
      <c r="D295" s="144">
        <v>222</v>
      </c>
      <c r="E295" s="144">
        <v>40</v>
      </c>
      <c r="F295" s="144">
        <v>1542</v>
      </c>
      <c r="G295" s="144">
        <v>250</v>
      </c>
      <c r="H295" s="144">
        <v>32</v>
      </c>
      <c r="I295" s="144">
        <v>37</v>
      </c>
      <c r="J295" s="144">
        <v>1265</v>
      </c>
      <c r="K295" s="145">
        <v>5877</v>
      </c>
      <c r="L295" s="144">
        <v>2291</v>
      </c>
      <c r="M295" s="144">
        <v>57</v>
      </c>
      <c r="N295" s="144">
        <v>694</v>
      </c>
      <c r="O295" s="144">
        <v>4</v>
      </c>
      <c r="P295" s="144">
        <v>1059</v>
      </c>
      <c r="Q295" s="144">
        <v>13849</v>
      </c>
      <c r="R295" s="144">
        <v>71</v>
      </c>
      <c r="S295" s="144">
        <v>224</v>
      </c>
      <c r="T295" s="144">
        <v>25020</v>
      </c>
      <c r="U295" s="144">
        <v>93539</v>
      </c>
      <c r="V295" s="146">
        <v>487354</v>
      </c>
    </row>
    <row r="296" spans="1:22" ht="15" x14ac:dyDescent="0.25">
      <c r="B296" s="271">
        <v>2021</v>
      </c>
      <c r="C296" s="144">
        <v>567</v>
      </c>
      <c r="D296" s="144">
        <v>252</v>
      </c>
      <c r="E296" s="144">
        <v>55</v>
      </c>
      <c r="F296" s="144">
        <v>2307</v>
      </c>
      <c r="G296" s="144">
        <v>324</v>
      </c>
      <c r="H296" s="144">
        <v>60</v>
      </c>
      <c r="I296" s="144">
        <v>34</v>
      </c>
      <c r="J296" s="144">
        <v>2300</v>
      </c>
      <c r="K296" s="145">
        <v>8796</v>
      </c>
      <c r="L296" s="144">
        <v>3306</v>
      </c>
      <c r="M296" s="144">
        <v>66</v>
      </c>
      <c r="N296" s="144">
        <v>894</v>
      </c>
      <c r="O296" s="144">
        <v>6</v>
      </c>
      <c r="P296" s="144">
        <v>1901</v>
      </c>
      <c r="Q296" s="144">
        <v>20868</v>
      </c>
      <c r="R296" s="144">
        <v>104</v>
      </c>
      <c r="S296" s="144">
        <v>273</v>
      </c>
      <c r="T296" s="144">
        <v>37849</v>
      </c>
      <c r="U296" s="144">
        <v>134257</v>
      </c>
      <c r="V296" s="146">
        <v>674249</v>
      </c>
    </row>
    <row r="297" spans="1:22" ht="15.75" thickBot="1" x14ac:dyDescent="0.3">
      <c r="B297" s="271">
        <v>2022</v>
      </c>
      <c r="C297" s="144">
        <v>839</v>
      </c>
      <c r="D297" s="144">
        <v>298</v>
      </c>
      <c r="E297" s="144">
        <v>43</v>
      </c>
      <c r="F297" s="144">
        <v>2739</v>
      </c>
      <c r="G297" s="144">
        <v>416</v>
      </c>
      <c r="H297" s="144">
        <v>47</v>
      </c>
      <c r="I297" s="144">
        <v>33</v>
      </c>
      <c r="J297" s="144">
        <v>2431</v>
      </c>
      <c r="K297" s="145">
        <v>8345</v>
      </c>
      <c r="L297" s="144">
        <v>4162</v>
      </c>
      <c r="M297" s="144">
        <v>90</v>
      </c>
      <c r="N297" s="144">
        <v>960</v>
      </c>
      <c r="O297" s="144">
        <v>6</v>
      </c>
      <c r="P297" s="144">
        <v>1883</v>
      </c>
      <c r="Q297" s="144">
        <v>22292</v>
      </c>
      <c r="R297" s="144">
        <v>166</v>
      </c>
      <c r="S297" s="144">
        <v>396</v>
      </c>
      <c r="T297" s="144">
        <v>42189</v>
      </c>
      <c r="U297" s="144">
        <v>142132</v>
      </c>
      <c r="V297" s="146">
        <v>717734</v>
      </c>
    </row>
    <row r="298" spans="1:22" ht="15.75" thickBot="1" x14ac:dyDescent="0.3">
      <c r="B298" s="232">
        <v>2023</v>
      </c>
      <c r="C298" s="87">
        <v>490</v>
      </c>
      <c r="D298" s="87">
        <v>345</v>
      </c>
      <c r="E298" s="87">
        <v>86</v>
      </c>
      <c r="F298" s="87">
        <v>2055</v>
      </c>
      <c r="G298" s="87">
        <v>295</v>
      </c>
      <c r="H298" s="87">
        <v>45</v>
      </c>
      <c r="I298" s="87">
        <v>161</v>
      </c>
      <c r="J298" s="87">
        <v>1972</v>
      </c>
      <c r="K298" s="101">
        <v>6738</v>
      </c>
      <c r="L298" s="87">
        <v>3352</v>
      </c>
      <c r="M298" s="87">
        <v>68</v>
      </c>
      <c r="N298" s="87">
        <v>1106</v>
      </c>
      <c r="O298" s="87">
        <v>4</v>
      </c>
      <c r="P298" s="87">
        <v>1628</v>
      </c>
      <c r="Q298" s="87">
        <v>18345</v>
      </c>
      <c r="R298" s="87">
        <v>173</v>
      </c>
      <c r="S298" s="87">
        <v>314</v>
      </c>
      <c r="T298" s="87">
        <v>35470</v>
      </c>
      <c r="U298" s="87">
        <v>125084</v>
      </c>
      <c r="V298" s="88">
        <v>638591</v>
      </c>
    </row>
    <row r="300" spans="1:22" x14ac:dyDescent="0.2">
      <c r="B300" s="29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spans="1:22" ht="13.5" thickBot="1" x14ac:dyDescent="0.25">
      <c r="B301" s="296"/>
    </row>
    <row r="302" spans="1:22" ht="30.75" thickBot="1" x14ac:dyDescent="0.3">
      <c r="A302" s="117" t="s">
        <v>64</v>
      </c>
    </row>
    <row r="303" spans="1:22" ht="15" x14ac:dyDescent="0.25">
      <c r="A303" s="251" t="s">
        <v>603</v>
      </c>
    </row>
    <row r="304" spans="1:22" ht="30.75" thickBot="1" x14ac:dyDescent="0.3">
      <c r="A304" s="96" t="s">
        <v>984</v>
      </c>
    </row>
    <row r="305" spans="1:22" s="47" customFormat="1" ht="30.75" thickBot="1" x14ac:dyDescent="0.3">
      <c r="A305" s="48"/>
      <c r="B305" s="142"/>
      <c r="C305" s="187" t="s">
        <v>101</v>
      </c>
      <c r="D305" s="187" t="s">
        <v>102</v>
      </c>
      <c r="E305" s="187" t="s">
        <v>103</v>
      </c>
      <c r="F305" s="187" t="s">
        <v>105</v>
      </c>
      <c r="G305" s="187" t="s">
        <v>106</v>
      </c>
      <c r="H305" s="187" t="s">
        <v>107</v>
      </c>
      <c r="I305" s="187" t="s">
        <v>109</v>
      </c>
      <c r="J305" s="187" t="s">
        <v>440</v>
      </c>
      <c r="K305" s="187" t="s">
        <v>110</v>
      </c>
      <c r="L305" s="187" t="s">
        <v>442</v>
      </c>
      <c r="M305" s="187" t="s">
        <v>111</v>
      </c>
      <c r="N305" s="187" t="s">
        <v>112</v>
      </c>
      <c r="O305" s="187" t="s">
        <v>113</v>
      </c>
      <c r="P305" s="187" t="s">
        <v>114</v>
      </c>
      <c r="Q305" s="187" t="s">
        <v>115</v>
      </c>
      <c r="R305" s="187" t="s">
        <v>104</v>
      </c>
      <c r="S305" s="187" t="s">
        <v>108</v>
      </c>
      <c r="T305" s="187" t="s">
        <v>98</v>
      </c>
      <c r="U305" s="187" t="s">
        <v>99</v>
      </c>
      <c r="V305" s="187" t="s">
        <v>100</v>
      </c>
    </row>
    <row r="306" spans="1:22" ht="15" x14ac:dyDescent="0.25">
      <c r="A306"/>
      <c r="B306" s="252">
        <v>2004</v>
      </c>
      <c r="C306" s="147">
        <v>423</v>
      </c>
      <c r="D306" s="147">
        <v>281</v>
      </c>
      <c r="E306" s="147">
        <v>16</v>
      </c>
      <c r="F306" s="147">
        <v>2753</v>
      </c>
      <c r="G306" s="147">
        <v>330</v>
      </c>
      <c r="H306" s="147">
        <v>3</v>
      </c>
      <c r="I306" s="147">
        <v>13</v>
      </c>
      <c r="J306" s="147">
        <v>2555</v>
      </c>
      <c r="K306" s="231">
        <v>9566</v>
      </c>
      <c r="L306" s="147">
        <v>3643</v>
      </c>
      <c r="M306" s="147">
        <v>70</v>
      </c>
      <c r="N306" s="147">
        <v>945</v>
      </c>
      <c r="O306" s="147">
        <v>2</v>
      </c>
      <c r="P306" s="147">
        <v>1741</v>
      </c>
      <c r="Q306" s="147">
        <v>22341</v>
      </c>
      <c r="R306" s="147">
        <v>122</v>
      </c>
      <c r="S306" s="147">
        <v>342</v>
      </c>
      <c r="T306" s="147">
        <v>36304</v>
      </c>
      <c r="U306" s="147">
        <v>138579</v>
      </c>
      <c r="V306" s="148">
        <v>801642</v>
      </c>
    </row>
    <row r="307" spans="1:22" ht="15" x14ac:dyDescent="0.25">
      <c r="A307"/>
      <c r="B307" s="93">
        <v>2005</v>
      </c>
      <c r="C307" s="85">
        <v>477</v>
      </c>
      <c r="D307" s="85">
        <v>155</v>
      </c>
      <c r="E307" s="85">
        <v>13</v>
      </c>
      <c r="F307" s="85">
        <v>2195</v>
      </c>
      <c r="G307" s="85">
        <v>351</v>
      </c>
      <c r="H307" s="85">
        <v>34</v>
      </c>
      <c r="I307" s="85">
        <v>11</v>
      </c>
      <c r="J307" s="85">
        <v>2193</v>
      </c>
      <c r="K307" s="100">
        <v>10414</v>
      </c>
      <c r="L307" s="85">
        <v>3403</v>
      </c>
      <c r="M307" s="85">
        <v>43</v>
      </c>
      <c r="N307" s="85">
        <v>930</v>
      </c>
      <c r="O307" s="85">
        <v>2</v>
      </c>
      <c r="P307" s="85">
        <v>1319</v>
      </c>
      <c r="Q307" s="85">
        <v>21540</v>
      </c>
      <c r="R307" s="85">
        <v>124</v>
      </c>
      <c r="S307" s="85">
        <v>227</v>
      </c>
      <c r="T307" s="85">
        <v>37295</v>
      </c>
      <c r="U307" s="85">
        <v>142336</v>
      </c>
      <c r="V307" s="86">
        <v>854687</v>
      </c>
    </row>
    <row r="308" spans="1:22" ht="15" x14ac:dyDescent="0.25">
      <c r="A308"/>
      <c r="B308" s="93">
        <v>2006</v>
      </c>
      <c r="C308" s="85">
        <v>441</v>
      </c>
      <c r="D308" s="85">
        <v>189</v>
      </c>
      <c r="E308" s="85">
        <v>38</v>
      </c>
      <c r="F308" s="85">
        <v>2175</v>
      </c>
      <c r="G308" s="85">
        <v>581</v>
      </c>
      <c r="H308" s="85">
        <v>28</v>
      </c>
      <c r="I308" s="85">
        <v>55</v>
      </c>
      <c r="J308" s="85">
        <v>2375</v>
      </c>
      <c r="K308" s="100">
        <v>9230</v>
      </c>
      <c r="L308" s="85">
        <v>3764</v>
      </c>
      <c r="M308" s="85">
        <v>85</v>
      </c>
      <c r="N308" s="85">
        <v>795</v>
      </c>
      <c r="O308" s="85">
        <v>7</v>
      </c>
      <c r="P308" s="85">
        <v>1513</v>
      </c>
      <c r="Q308" s="85">
        <v>21276</v>
      </c>
      <c r="R308" s="85">
        <v>151</v>
      </c>
      <c r="S308" s="85">
        <v>288</v>
      </c>
      <c r="T308" s="85">
        <v>37696</v>
      </c>
      <c r="U308" s="85">
        <v>157239</v>
      </c>
      <c r="V308" s="86">
        <v>907978</v>
      </c>
    </row>
    <row r="309" spans="1:22" ht="15" x14ac:dyDescent="0.25">
      <c r="A309"/>
      <c r="B309" s="93">
        <v>2007</v>
      </c>
      <c r="C309" s="85">
        <v>590</v>
      </c>
      <c r="D309" s="85">
        <v>355</v>
      </c>
      <c r="E309" s="85">
        <v>32</v>
      </c>
      <c r="F309" s="85">
        <v>2538</v>
      </c>
      <c r="G309" s="85">
        <v>507</v>
      </c>
      <c r="H309" s="85">
        <v>17</v>
      </c>
      <c r="I309" s="85">
        <v>45</v>
      </c>
      <c r="J309" s="85">
        <v>2022</v>
      </c>
      <c r="K309" s="100">
        <v>8952</v>
      </c>
      <c r="L309" s="85">
        <v>4022</v>
      </c>
      <c r="M309" s="85">
        <v>91</v>
      </c>
      <c r="N309" s="85">
        <v>1439</v>
      </c>
      <c r="O309" s="85">
        <v>7</v>
      </c>
      <c r="P309" s="85">
        <v>1888</v>
      </c>
      <c r="Q309" s="85">
        <v>22505</v>
      </c>
      <c r="R309" s="85">
        <v>172</v>
      </c>
      <c r="S309" s="85">
        <v>416</v>
      </c>
      <c r="T309" s="85">
        <v>38976</v>
      </c>
      <c r="U309" s="85">
        <v>155962</v>
      </c>
      <c r="V309" s="86">
        <v>768859</v>
      </c>
    </row>
    <row r="310" spans="1:22" ht="15" x14ac:dyDescent="0.25">
      <c r="A310"/>
      <c r="B310" s="93">
        <v>2008</v>
      </c>
      <c r="C310" s="85">
        <v>510</v>
      </c>
      <c r="D310" s="85">
        <v>228</v>
      </c>
      <c r="E310" s="85">
        <v>30</v>
      </c>
      <c r="F310" s="85">
        <v>1525</v>
      </c>
      <c r="G310" s="85">
        <v>298</v>
      </c>
      <c r="H310" s="85">
        <v>19</v>
      </c>
      <c r="I310" s="85">
        <v>40</v>
      </c>
      <c r="J310" s="85">
        <v>987</v>
      </c>
      <c r="K310" s="100">
        <v>5576</v>
      </c>
      <c r="L310" s="85">
        <v>2222</v>
      </c>
      <c r="M310" s="85">
        <v>62</v>
      </c>
      <c r="N310" s="85">
        <v>1096</v>
      </c>
      <c r="O310" s="85">
        <v>4</v>
      </c>
      <c r="P310" s="85">
        <v>1176</v>
      </c>
      <c r="Q310" s="85">
        <v>13773</v>
      </c>
      <c r="R310" s="85">
        <v>134</v>
      </c>
      <c r="S310" s="85">
        <v>142</v>
      </c>
      <c r="T310" s="85">
        <v>24830</v>
      </c>
      <c r="U310" s="85">
        <v>102939</v>
      </c>
      <c r="V310" s="86">
        <v>509880</v>
      </c>
    </row>
    <row r="311" spans="1:22" ht="15" x14ac:dyDescent="0.25">
      <c r="A311"/>
      <c r="B311" s="93">
        <v>2009</v>
      </c>
      <c r="C311" s="85">
        <v>301</v>
      </c>
      <c r="D311" s="85">
        <v>133</v>
      </c>
      <c r="E311" s="85">
        <v>13</v>
      </c>
      <c r="F311" s="85">
        <v>1358</v>
      </c>
      <c r="G311" s="85">
        <v>229</v>
      </c>
      <c r="H311" s="85">
        <v>22</v>
      </c>
      <c r="I311" s="85">
        <v>24</v>
      </c>
      <c r="J311" s="85">
        <v>1115</v>
      </c>
      <c r="K311" s="100">
        <v>4415</v>
      </c>
      <c r="L311" s="85">
        <v>1943</v>
      </c>
      <c r="M311" s="85">
        <v>52</v>
      </c>
      <c r="N311" s="85">
        <v>513</v>
      </c>
      <c r="O311" s="85">
        <v>1</v>
      </c>
      <c r="P311" s="85">
        <v>1143</v>
      </c>
      <c r="Q311" s="85">
        <v>11262</v>
      </c>
      <c r="R311" s="85">
        <v>99</v>
      </c>
      <c r="S311" s="85">
        <v>141</v>
      </c>
      <c r="T311" s="85">
        <v>21395</v>
      </c>
      <c r="U311" s="85">
        <v>79768</v>
      </c>
      <c r="V311" s="86">
        <v>414133</v>
      </c>
    </row>
    <row r="312" spans="1:22" ht="15" x14ac:dyDescent="0.25">
      <c r="A312"/>
      <c r="B312" s="93">
        <v>2010</v>
      </c>
      <c r="C312" s="85">
        <v>326</v>
      </c>
      <c r="D312" s="85">
        <v>137</v>
      </c>
      <c r="E312" s="85">
        <v>32</v>
      </c>
      <c r="F312" s="85">
        <v>1406</v>
      </c>
      <c r="G312" s="85">
        <v>311</v>
      </c>
      <c r="H312" s="85">
        <v>15</v>
      </c>
      <c r="I312" s="85">
        <v>35</v>
      </c>
      <c r="J312" s="85">
        <v>1130</v>
      </c>
      <c r="K312" s="100">
        <v>4947</v>
      </c>
      <c r="L312" s="85">
        <v>1759</v>
      </c>
      <c r="M312" s="85">
        <v>58</v>
      </c>
      <c r="N312" s="85">
        <v>784</v>
      </c>
      <c r="O312" s="85">
        <v>1</v>
      </c>
      <c r="P312" s="85">
        <v>1194</v>
      </c>
      <c r="Q312" s="85">
        <v>12135</v>
      </c>
      <c r="R312" s="85">
        <v>70</v>
      </c>
      <c r="S312" s="85">
        <v>153</v>
      </c>
      <c r="T312" s="85">
        <v>21206</v>
      </c>
      <c r="U312" s="85">
        <v>79404</v>
      </c>
      <c r="V312" s="86">
        <v>444388</v>
      </c>
    </row>
    <row r="313" spans="1:22" ht="15" x14ac:dyDescent="0.25">
      <c r="A313"/>
      <c r="B313" s="93">
        <v>2011</v>
      </c>
      <c r="C313" s="85">
        <v>197</v>
      </c>
      <c r="D313" s="85">
        <v>84</v>
      </c>
      <c r="E313" s="85">
        <v>18</v>
      </c>
      <c r="F313" s="85">
        <v>1270</v>
      </c>
      <c r="G313" s="85">
        <v>103</v>
      </c>
      <c r="H313" s="85">
        <v>14</v>
      </c>
      <c r="I313" s="85">
        <v>17</v>
      </c>
      <c r="J313" s="85">
        <v>887</v>
      </c>
      <c r="K313" s="100">
        <v>3044</v>
      </c>
      <c r="L313" s="85">
        <v>1538</v>
      </c>
      <c r="M313" s="85">
        <v>65</v>
      </c>
      <c r="N313" s="85">
        <v>539</v>
      </c>
      <c r="O313" s="85">
        <v>1</v>
      </c>
      <c r="P313" s="85">
        <v>831</v>
      </c>
      <c r="Q313" s="85">
        <v>8608</v>
      </c>
      <c r="R313" s="85">
        <v>84</v>
      </c>
      <c r="S313" s="85">
        <v>77</v>
      </c>
      <c r="T313" s="85">
        <v>16461</v>
      </c>
      <c r="U313" s="85">
        <v>58735</v>
      </c>
      <c r="V313" s="86">
        <v>307931</v>
      </c>
    </row>
    <row r="314" spans="1:22" ht="15" x14ac:dyDescent="0.25">
      <c r="A314"/>
      <c r="B314" s="93">
        <v>2012</v>
      </c>
      <c r="C314" s="85">
        <v>179</v>
      </c>
      <c r="D314" s="85">
        <v>152</v>
      </c>
      <c r="E314" s="85">
        <v>20</v>
      </c>
      <c r="F314" s="85">
        <v>1191</v>
      </c>
      <c r="G314" s="85">
        <v>233</v>
      </c>
      <c r="H314" s="85">
        <v>10</v>
      </c>
      <c r="I314" s="85">
        <v>15</v>
      </c>
      <c r="J314" s="85">
        <v>1069</v>
      </c>
      <c r="K314" s="100">
        <v>3062</v>
      </c>
      <c r="L314" s="85">
        <v>1998</v>
      </c>
      <c r="M314" s="85">
        <v>43</v>
      </c>
      <c r="N314" s="85">
        <v>509</v>
      </c>
      <c r="O314" s="85">
        <v>2</v>
      </c>
      <c r="P314" s="85">
        <v>937</v>
      </c>
      <c r="Q314" s="85">
        <v>9420</v>
      </c>
      <c r="R314" s="85">
        <v>65</v>
      </c>
      <c r="S314" s="85">
        <v>138</v>
      </c>
      <c r="T314" s="85">
        <v>18722</v>
      </c>
      <c r="U314" s="85">
        <v>63032</v>
      </c>
      <c r="V314" s="86">
        <v>327342</v>
      </c>
    </row>
    <row r="315" spans="1:22" ht="15" x14ac:dyDescent="0.25">
      <c r="A315"/>
      <c r="B315" s="93">
        <v>2013</v>
      </c>
      <c r="C315" s="85">
        <v>174</v>
      </c>
      <c r="D315" s="85">
        <v>108</v>
      </c>
      <c r="E315" s="85">
        <v>72</v>
      </c>
      <c r="F315" s="85">
        <v>1186</v>
      </c>
      <c r="G315" s="85">
        <v>83</v>
      </c>
      <c r="H315" s="85">
        <v>8</v>
      </c>
      <c r="I315" s="85">
        <v>14</v>
      </c>
      <c r="J315" s="85">
        <v>983</v>
      </c>
      <c r="K315" s="100">
        <v>2852</v>
      </c>
      <c r="L315" s="85">
        <v>2077</v>
      </c>
      <c r="M315" s="85">
        <v>32</v>
      </c>
      <c r="N315" s="85">
        <v>461</v>
      </c>
      <c r="O315" s="85">
        <v>2</v>
      </c>
      <c r="P315" s="85">
        <v>816</v>
      </c>
      <c r="Q315" s="85">
        <v>8868</v>
      </c>
      <c r="R315" s="85">
        <v>61</v>
      </c>
      <c r="S315" s="85">
        <v>146</v>
      </c>
      <c r="T315" s="85">
        <v>18106</v>
      </c>
      <c r="U315" s="85">
        <v>55320</v>
      </c>
      <c r="V315" s="86">
        <v>285304</v>
      </c>
    </row>
    <row r="316" spans="1:22" ht="15" x14ac:dyDescent="0.25">
      <c r="A316"/>
      <c r="B316" s="93">
        <v>2014</v>
      </c>
      <c r="C316" s="85">
        <v>225</v>
      </c>
      <c r="D316" s="85">
        <v>121</v>
      </c>
      <c r="E316" s="85">
        <v>16</v>
      </c>
      <c r="F316" s="85">
        <v>1847</v>
      </c>
      <c r="G316" s="85">
        <v>126</v>
      </c>
      <c r="H316" s="85">
        <v>20</v>
      </c>
      <c r="I316" s="85">
        <v>12</v>
      </c>
      <c r="J316" s="85">
        <v>1295</v>
      </c>
      <c r="K316" s="100">
        <v>3739</v>
      </c>
      <c r="L316" s="85">
        <v>2379</v>
      </c>
      <c r="M316" s="85">
        <v>27</v>
      </c>
      <c r="N316" s="85">
        <v>436</v>
      </c>
      <c r="O316" s="85">
        <v>1</v>
      </c>
      <c r="P316" s="85">
        <v>1365</v>
      </c>
      <c r="Q316" s="85">
        <v>10456</v>
      </c>
      <c r="R316" s="85">
        <v>64</v>
      </c>
      <c r="S316" s="85">
        <v>185</v>
      </c>
      <c r="T316" s="85">
        <v>23363</v>
      </c>
      <c r="U316" s="85">
        <v>66092</v>
      </c>
      <c r="V316" s="86">
        <v>347170</v>
      </c>
    </row>
    <row r="317" spans="1:22" ht="15" x14ac:dyDescent="0.25">
      <c r="A317"/>
      <c r="B317" s="271">
        <v>2015</v>
      </c>
      <c r="C317" s="144">
        <v>234</v>
      </c>
      <c r="D317" s="144">
        <v>148</v>
      </c>
      <c r="E317" s="144">
        <v>15</v>
      </c>
      <c r="F317" s="144">
        <v>1857</v>
      </c>
      <c r="G317" s="144">
        <v>166</v>
      </c>
      <c r="H317" s="144">
        <v>9</v>
      </c>
      <c r="I317" s="144">
        <v>16</v>
      </c>
      <c r="J317" s="144">
        <v>1268</v>
      </c>
      <c r="K317" s="145">
        <v>4408</v>
      </c>
      <c r="L317" s="144">
        <v>2373</v>
      </c>
      <c r="M317" s="144">
        <v>36</v>
      </c>
      <c r="N317" s="144">
        <v>545</v>
      </c>
      <c r="O317" s="144">
        <v>0</v>
      </c>
      <c r="P317" s="144">
        <v>1273</v>
      </c>
      <c r="Q317" s="144">
        <v>12348</v>
      </c>
      <c r="R317" s="144">
        <v>101</v>
      </c>
      <c r="S317" s="144">
        <v>129</v>
      </c>
      <c r="T317" s="144">
        <v>25198</v>
      </c>
      <c r="U317" s="144">
        <v>72858</v>
      </c>
      <c r="V317" s="146">
        <v>383107</v>
      </c>
    </row>
    <row r="318" spans="1:22" ht="15" x14ac:dyDescent="0.25">
      <c r="A318"/>
      <c r="B318" s="271">
        <v>2016</v>
      </c>
      <c r="C318" s="144">
        <v>313</v>
      </c>
      <c r="D318" s="144">
        <v>214</v>
      </c>
      <c r="E318" s="144">
        <v>14</v>
      </c>
      <c r="F318" s="144">
        <v>2048</v>
      </c>
      <c r="G318" s="144">
        <v>175</v>
      </c>
      <c r="H318" s="144">
        <v>11</v>
      </c>
      <c r="I318" s="144">
        <v>18</v>
      </c>
      <c r="J318" s="144">
        <v>1564</v>
      </c>
      <c r="K318" s="145">
        <v>5194</v>
      </c>
      <c r="L318" s="144">
        <v>2499</v>
      </c>
      <c r="M318" s="144">
        <v>26</v>
      </c>
      <c r="N318" s="144">
        <v>570</v>
      </c>
      <c r="O318" s="144">
        <v>9</v>
      </c>
      <c r="P318" s="144">
        <v>1777</v>
      </c>
      <c r="Q318" s="144">
        <v>14432</v>
      </c>
      <c r="R318" s="144">
        <v>108</v>
      </c>
      <c r="S318" s="144">
        <v>166</v>
      </c>
      <c r="T318" s="144">
        <v>26896</v>
      </c>
      <c r="U318" s="144">
        <v>78896</v>
      </c>
      <c r="V318" s="146">
        <v>436574</v>
      </c>
    </row>
    <row r="319" spans="1:22" ht="15" x14ac:dyDescent="0.25">
      <c r="A319"/>
      <c r="B319" s="271">
        <v>2017</v>
      </c>
      <c r="C319" s="144">
        <v>383</v>
      </c>
      <c r="D319" s="144">
        <v>193</v>
      </c>
      <c r="E319" s="144">
        <v>40</v>
      </c>
      <c r="F319" s="144">
        <v>2122</v>
      </c>
      <c r="G319" s="144">
        <v>201</v>
      </c>
      <c r="H319" s="144">
        <v>20</v>
      </c>
      <c r="I319" s="144">
        <v>14</v>
      </c>
      <c r="J319" s="144">
        <v>1803</v>
      </c>
      <c r="K319" s="145">
        <v>6628</v>
      </c>
      <c r="L319" s="144">
        <v>2883</v>
      </c>
      <c r="M319" s="144">
        <v>56</v>
      </c>
      <c r="N319" s="144">
        <v>783</v>
      </c>
      <c r="O319" s="144">
        <v>5</v>
      </c>
      <c r="P319" s="144">
        <v>1786</v>
      </c>
      <c r="Q319" s="144">
        <v>16917</v>
      </c>
      <c r="R319" s="144">
        <v>116</v>
      </c>
      <c r="S319" s="144">
        <v>226</v>
      </c>
      <c r="T319" s="144">
        <v>30997</v>
      </c>
      <c r="U319" s="144">
        <v>91737</v>
      </c>
      <c r="V319" s="146">
        <v>509847</v>
      </c>
    </row>
    <row r="320" spans="1:22" ht="15" x14ac:dyDescent="0.25">
      <c r="A320"/>
      <c r="B320" s="271">
        <v>2018</v>
      </c>
      <c r="C320" s="144">
        <v>433</v>
      </c>
      <c r="D320" s="144">
        <v>304</v>
      </c>
      <c r="E320" s="144">
        <v>36</v>
      </c>
      <c r="F320" s="144">
        <v>2350</v>
      </c>
      <c r="G320" s="144">
        <v>296</v>
      </c>
      <c r="H320" s="144">
        <v>26</v>
      </c>
      <c r="I320" s="144">
        <v>16</v>
      </c>
      <c r="J320" s="144">
        <v>1768</v>
      </c>
      <c r="K320" s="145">
        <v>7367</v>
      </c>
      <c r="L320" s="144">
        <v>2963</v>
      </c>
      <c r="M320" s="144">
        <v>79</v>
      </c>
      <c r="N320" s="144">
        <v>927</v>
      </c>
      <c r="O320" s="144">
        <v>7</v>
      </c>
      <c r="P320" s="144">
        <v>1984</v>
      </c>
      <c r="Q320" s="144">
        <v>18556</v>
      </c>
      <c r="R320" s="144">
        <v>140</v>
      </c>
      <c r="S320" s="144">
        <v>252</v>
      </c>
      <c r="T320" s="144">
        <v>33550</v>
      </c>
      <c r="U320" s="144">
        <v>104850</v>
      </c>
      <c r="V320" s="146">
        <v>558990</v>
      </c>
    </row>
    <row r="321" spans="1:22" ht="15" x14ac:dyDescent="0.25">
      <c r="A321"/>
      <c r="B321" s="271">
        <v>2019</v>
      </c>
      <c r="C321" s="144">
        <v>477</v>
      </c>
      <c r="D321" s="144">
        <v>269</v>
      </c>
      <c r="E321" s="144">
        <v>36</v>
      </c>
      <c r="F321" s="144">
        <v>1969</v>
      </c>
      <c r="G321" s="144">
        <v>211</v>
      </c>
      <c r="H321" s="144">
        <v>39</v>
      </c>
      <c r="I321" s="144">
        <v>26</v>
      </c>
      <c r="J321" s="144">
        <v>1678</v>
      </c>
      <c r="K321" s="145">
        <v>6353</v>
      </c>
      <c r="L321" s="144">
        <v>2823</v>
      </c>
      <c r="M321" s="144">
        <v>60</v>
      </c>
      <c r="N321" s="144">
        <v>811</v>
      </c>
      <c r="O321" s="144">
        <v>11</v>
      </c>
      <c r="P321" s="144">
        <v>1722</v>
      </c>
      <c r="Q321" s="144">
        <v>16485</v>
      </c>
      <c r="R321" s="144">
        <v>119</v>
      </c>
      <c r="S321" s="144">
        <v>259</v>
      </c>
      <c r="T321" s="144">
        <v>29968</v>
      </c>
      <c r="U321" s="144">
        <v>103469</v>
      </c>
      <c r="V321" s="146">
        <v>546592</v>
      </c>
    </row>
    <row r="322" spans="1:22" ht="15" x14ac:dyDescent="0.25">
      <c r="B322" s="271">
        <v>2020</v>
      </c>
      <c r="C322" s="144">
        <v>478</v>
      </c>
      <c r="D322" s="144">
        <v>212</v>
      </c>
      <c r="E322" s="144">
        <v>40</v>
      </c>
      <c r="F322" s="144">
        <v>1515</v>
      </c>
      <c r="G322" s="144">
        <v>250</v>
      </c>
      <c r="H322" s="144">
        <v>32</v>
      </c>
      <c r="I322" s="144">
        <v>37</v>
      </c>
      <c r="J322" s="144">
        <v>1261</v>
      </c>
      <c r="K322" s="145">
        <v>5706</v>
      </c>
      <c r="L322" s="144">
        <v>2287</v>
      </c>
      <c r="M322" s="144">
        <v>57</v>
      </c>
      <c r="N322" s="144">
        <v>691</v>
      </c>
      <c r="O322" s="144">
        <v>4</v>
      </c>
      <c r="P322" s="144">
        <v>1053</v>
      </c>
      <c r="Q322" s="144">
        <v>13623</v>
      </c>
      <c r="R322" s="144">
        <v>71</v>
      </c>
      <c r="S322" s="144">
        <v>206</v>
      </c>
      <c r="T322" s="144">
        <v>24583</v>
      </c>
      <c r="U322" s="144">
        <v>88863</v>
      </c>
      <c r="V322" s="146">
        <v>467839</v>
      </c>
    </row>
    <row r="323" spans="1:22" ht="15" x14ac:dyDescent="0.25">
      <c r="B323" s="271">
        <v>2021</v>
      </c>
      <c r="C323" s="144">
        <v>563</v>
      </c>
      <c r="D323" s="144">
        <v>248</v>
      </c>
      <c r="E323" s="144">
        <v>55</v>
      </c>
      <c r="F323" s="144">
        <v>2285</v>
      </c>
      <c r="G323" s="144">
        <v>317</v>
      </c>
      <c r="H323" s="144">
        <v>59</v>
      </c>
      <c r="I323" s="144">
        <v>34</v>
      </c>
      <c r="J323" s="144">
        <v>2297</v>
      </c>
      <c r="K323" s="145">
        <v>8302</v>
      </c>
      <c r="L323" s="144">
        <v>3299</v>
      </c>
      <c r="M323" s="144">
        <v>65</v>
      </c>
      <c r="N323" s="144">
        <v>880</v>
      </c>
      <c r="O323" s="144">
        <v>6</v>
      </c>
      <c r="P323" s="144">
        <v>1893</v>
      </c>
      <c r="Q323" s="144">
        <v>18410</v>
      </c>
      <c r="R323" s="144">
        <v>103</v>
      </c>
      <c r="S323" s="144">
        <v>258</v>
      </c>
      <c r="T323" s="144">
        <v>36988</v>
      </c>
      <c r="U323" s="144">
        <v>128921</v>
      </c>
      <c r="V323" s="146">
        <v>650913</v>
      </c>
    </row>
    <row r="324" spans="1:22" ht="15.75" thickBot="1" x14ac:dyDescent="0.3">
      <c r="B324" s="271">
        <v>2022</v>
      </c>
      <c r="C324" s="144">
        <v>831</v>
      </c>
      <c r="D324" s="144">
        <v>298</v>
      </c>
      <c r="E324" s="144">
        <v>43</v>
      </c>
      <c r="F324" s="144">
        <v>2719</v>
      </c>
      <c r="G324" s="144">
        <v>410</v>
      </c>
      <c r="H324" s="144">
        <v>47</v>
      </c>
      <c r="I324" s="144">
        <v>33</v>
      </c>
      <c r="J324" s="144">
        <v>2429</v>
      </c>
      <c r="K324" s="145">
        <v>8022</v>
      </c>
      <c r="L324" s="144">
        <v>4154</v>
      </c>
      <c r="M324" s="144">
        <v>72</v>
      </c>
      <c r="N324" s="144">
        <v>951</v>
      </c>
      <c r="O324" s="144">
        <v>6</v>
      </c>
      <c r="P324" s="144">
        <v>1871</v>
      </c>
      <c r="Q324" s="144">
        <v>20015</v>
      </c>
      <c r="R324" s="144">
        <v>159</v>
      </c>
      <c r="S324" s="144">
        <v>376</v>
      </c>
      <c r="T324" s="144">
        <v>41310</v>
      </c>
      <c r="U324" s="144">
        <v>136602</v>
      </c>
      <c r="V324" s="146">
        <v>693206</v>
      </c>
    </row>
    <row r="325" spans="1:22" ht="15.75" thickBot="1" x14ac:dyDescent="0.3">
      <c r="B325" s="232">
        <v>2023</v>
      </c>
      <c r="C325" s="87">
        <v>488</v>
      </c>
      <c r="D325" s="87">
        <v>332</v>
      </c>
      <c r="E325" s="87">
        <v>86</v>
      </c>
      <c r="F325" s="87">
        <v>2042</v>
      </c>
      <c r="G325" s="87">
        <v>294</v>
      </c>
      <c r="H325" s="87">
        <v>44</v>
      </c>
      <c r="I325" s="87">
        <v>29</v>
      </c>
      <c r="J325" s="87">
        <v>1966</v>
      </c>
      <c r="K325" s="101">
        <v>6519</v>
      </c>
      <c r="L325" s="87">
        <v>3352</v>
      </c>
      <c r="M325" s="87">
        <v>66</v>
      </c>
      <c r="N325" s="87">
        <v>1097</v>
      </c>
      <c r="O325" s="87">
        <v>4</v>
      </c>
      <c r="P325" s="87">
        <v>1617</v>
      </c>
      <c r="Q325" s="87">
        <v>16319</v>
      </c>
      <c r="R325" s="87">
        <v>173</v>
      </c>
      <c r="S325" s="87">
        <v>303</v>
      </c>
      <c r="T325" s="87">
        <v>34887</v>
      </c>
      <c r="U325" s="87">
        <v>120226</v>
      </c>
      <c r="V325" s="88">
        <v>618652</v>
      </c>
    </row>
    <row r="326" spans="1:22" x14ac:dyDescent="0.2">
      <c r="B326" s="296"/>
    </row>
    <row r="327" spans="1:22" x14ac:dyDescent="0.2">
      <c r="B327" s="296"/>
    </row>
    <row r="328" spans="1:22" ht="13.5" thickBot="1" x14ac:dyDescent="0.25"/>
    <row r="329" spans="1:22" ht="30.75" thickBot="1" x14ac:dyDescent="0.3">
      <c r="A329" s="117" t="s">
        <v>65</v>
      </c>
    </row>
    <row r="330" spans="1:22" ht="15" x14ac:dyDescent="0.25">
      <c r="A330" s="251" t="s">
        <v>603</v>
      </c>
    </row>
    <row r="331" spans="1:22" ht="30.75" thickBot="1" x14ac:dyDescent="0.3">
      <c r="A331" s="96" t="s">
        <v>984</v>
      </c>
    </row>
    <row r="332" spans="1:22" s="47" customFormat="1" ht="30.75" thickBot="1" x14ac:dyDescent="0.3">
      <c r="A332" s="48"/>
      <c r="B332" s="142"/>
      <c r="C332" s="187" t="s">
        <v>101</v>
      </c>
      <c r="D332" s="187" t="s">
        <v>102</v>
      </c>
      <c r="E332" s="187" t="s">
        <v>103</v>
      </c>
      <c r="F332" s="187" t="s">
        <v>105</v>
      </c>
      <c r="G332" s="187" t="s">
        <v>106</v>
      </c>
      <c r="H332" s="187" t="s">
        <v>107</v>
      </c>
      <c r="I332" s="187" t="s">
        <v>109</v>
      </c>
      <c r="J332" s="187" t="s">
        <v>440</v>
      </c>
      <c r="K332" s="187" t="s">
        <v>110</v>
      </c>
      <c r="L332" s="187" t="s">
        <v>442</v>
      </c>
      <c r="M332" s="187" t="s">
        <v>111</v>
      </c>
      <c r="N332" s="187" t="s">
        <v>112</v>
      </c>
      <c r="O332" s="187" t="s">
        <v>113</v>
      </c>
      <c r="P332" s="187" t="s">
        <v>114</v>
      </c>
      <c r="Q332" s="187" t="s">
        <v>115</v>
      </c>
      <c r="R332" s="187" t="s">
        <v>104</v>
      </c>
      <c r="S332" s="187" t="s">
        <v>108</v>
      </c>
      <c r="T332" s="187" t="s">
        <v>98</v>
      </c>
      <c r="U332" s="187" t="s">
        <v>99</v>
      </c>
      <c r="V332" s="187" t="s">
        <v>100</v>
      </c>
    </row>
    <row r="333" spans="1:22" ht="15" x14ac:dyDescent="0.25">
      <c r="B333" s="252">
        <v>2004</v>
      </c>
      <c r="C333" s="147">
        <v>182</v>
      </c>
      <c r="D333" s="147">
        <v>81</v>
      </c>
      <c r="E333" s="147">
        <v>5</v>
      </c>
      <c r="F333" s="147">
        <v>799</v>
      </c>
      <c r="G333" s="147">
        <v>170</v>
      </c>
      <c r="H333" s="147">
        <v>1</v>
      </c>
      <c r="I333" s="147">
        <v>4</v>
      </c>
      <c r="J333" s="147">
        <v>987</v>
      </c>
      <c r="K333" s="231">
        <v>3664</v>
      </c>
      <c r="L333" s="147">
        <v>1755</v>
      </c>
      <c r="M333" s="147">
        <v>8</v>
      </c>
      <c r="N333" s="147">
        <v>401</v>
      </c>
      <c r="O333" s="147">
        <v>0</v>
      </c>
      <c r="P333" s="147">
        <v>341</v>
      </c>
      <c r="Q333" s="147">
        <v>8398</v>
      </c>
      <c r="R333" s="147">
        <v>23</v>
      </c>
      <c r="S333" s="147">
        <v>167</v>
      </c>
      <c r="T333" s="147">
        <v>14308</v>
      </c>
      <c r="U333" s="147">
        <v>49849</v>
      </c>
      <c r="V333" s="148">
        <v>295224</v>
      </c>
    </row>
    <row r="334" spans="1:22" ht="15" x14ac:dyDescent="0.25">
      <c r="B334" s="93">
        <v>2005</v>
      </c>
      <c r="C334" s="85">
        <v>250</v>
      </c>
      <c r="D334" s="85">
        <v>101</v>
      </c>
      <c r="E334" s="85">
        <v>2</v>
      </c>
      <c r="F334" s="85">
        <v>681</v>
      </c>
      <c r="G334" s="85">
        <v>240</v>
      </c>
      <c r="H334" s="85">
        <v>8</v>
      </c>
      <c r="I334" s="85">
        <v>22</v>
      </c>
      <c r="J334" s="85">
        <v>715</v>
      </c>
      <c r="K334" s="100">
        <v>4675</v>
      </c>
      <c r="L334" s="85">
        <v>1340</v>
      </c>
      <c r="M334" s="85">
        <v>5</v>
      </c>
      <c r="N334" s="85">
        <v>371</v>
      </c>
      <c r="O334" s="85">
        <v>0</v>
      </c>
      <c r="P334" s="85">
        <v>261</v>
      </c>
      <c r="Q334" s="85">
        <v>8671</v>
      </c>
      <c r="R334" s="85">
        <v>9</v>
      </c>
      <c r="S334" s="85">
        <v>114</v>
      </c>
      <c r="T334" s="85">
        <v>15800</v>
      </c>
      <c r="U334" s="85">
        <v>54982</v>
      </c>
      <c r="V334" s="86">
        <v>336478</v>
      </c>
    </row>
    <row r="335" spans="1:22" ht="15" x14ac:dyDescent="0.25">
      <c r="B335" s="93">
        <v>2006</v>
      </c>
      <c r="C335" s="85">
        <v>156</v>
      </c>
      <c r="D335" s="85">
        <v>101</v>
      </c>
      <c r="E335" s="85">
        <v>17</v>
      </c>
      <c r="F335" s="85">
        <v>894</v>
      </c>
      <c r="G335" s="85">
        <v>410</v>
      </c>
      <c r="H335" s="85">
        <v>10</v>
      </c>
      <c r="I335" s="85">
        <v>9</v>
      </c>
      <c r="J335" s="85">
        <v>966</v>
      </c>
      <c r="K335" s="100">
        <v>2439</v>
      </c>
      <c r="L335" s="85">
        <v>1377</v>
      </c>
      <c r="M335" s="85">
        <v>71</v>
      </c>
      <c r="N335" s="85">
        <v>236</v>
      </c>
      <c r="O335" s="85">
        <v>1</v>
      </c>
      <c r="P335" s="85">
        <v>206</v>
      </c>
      <c r="Q335" s="85">
        <v>6893</v>
      </c>
      <c r="R335" s="85">
        <v>25</v>
      </c>
      <c r="S335" s="85">
        <v>142</v>
      </c>
      <c r="T335" s="85">
        <v>13724</v>
      </c>
      <c r="U335" s="85">
        <v>66837</v>
      </c>
      <c r="V335" s="86">
        <v>410184</v>
      </c>
    </row>
    <row r="336" spans="1:22" ht="15" x14ac:dyDescent="0.25">
      <c r="B336" s="93">
        <v>2007</v>
      </c>
      <c r="C336" s="85">
        <v>361</v>
      </c>
      <c r="D336" s="85">
        <v>243</v>
      </c>
      <c r="E336" s="85">
        <v>10</v>
      </c>
      <c r="F336" s="85">
        <v>1189</v>
      </c>
      <c r="G336" s="85">
        <v>366</v>
      </c>
      <c r="H336" s="85">
        <v>18</v>
      </c>
      <c r="I336" s="85">
        <v>19</v>
      </c>
      <c r="J336" s="85">
        <v>918</v>
      </c>
      <c r="K336" s="100">
        <v>4625</v>
      </c>
      <c r="L336" s="85">
        <v>2102</v>
      </c>
      <c r="M336" s="85">
        <v>38</v>
      </c>
      <c r="N336" s="85">
        <v>1024</v>
      </c>
      <c r="O336" s="85">
        <v>1</v>
      </c>
      <c r="P336" s="85">
        <v>709</v>
      </c>
      <c r="Q336" s="85">
        <v>11623</v>
      </c>
      <c r="R336" s="85">
        <v>73</v>
      </c>
      <c r="S336" s="85">
        <v>272</v>
      </c>
      <c r="T336" s="85">
        <v>19526</v>
      </c>
      <c r="U336" s="85">
        <v>85327</v>
      </c>
      <c r="V336" s="86">
        <v>412437</v>
      </c>
    </row>
    <row r="337" spans="1:22" ht="15" x14ac:dyDescent="0.25">
      <c r="B337" s="93">
        <v>2008</v>
      </c>
      <c r="C337" s="85">
        <v>493</v>
      </c>
      <c r="D337" s="85">
        <v>157</v>
      </c>
      <c r="E337" s="85">
        <v>22</v>
      </c>
      <c r="F337" s="85">
        <v>772</v>
      </c>
      <c r="G337" s="85">
        <v>240</v>
      </c>
      <c r="H337" s="85">
        <v>10</v>
      </c>
      <c r="I337" s="85">
        <v>19</v>
      </c>
      <c r="J337" s="85">
        <v>381</v>
      </c>
      <c r="K337" s="100">
        <v>3622</v>
      </c>
      <c r="L337" s="85">
        <v>1326</v>
      </c>
      <c r="M337" s="85">
        <v>95</v>
      </c>
      <c r="N337" s="85">
        <v>843</v>
      </c>
      <c r="O337" s="85">
        <v>1</v>
      </c>
      <c r="P337" s="85">
        <v>550</v>
      </c>
      <c r="Q337" s="85">
        <v>8531</v>
      </c>
      <c r="R337" s="85">
        <v>95</v>
      </c>
      <c r="S337" s="85">
        <v>84</v>
      </c>
      <c r="T337" s="85">
        <v>14903</v>
      </c>
      <c r="U337" s="85">
        <v>67760</v>
      </c>
      <c r="V337" s="86">
        <v>333426</v>
      </c>
    </row>
    <row r="338" spans="1:22" ht="15" x14ac:dyDescent="0.25">
      <c r="A338"/>
      <c r="B338" s="93">
        <v>2009</v>
      </c>
      <c r="C338" s="85">
        <v>149</v>
      </c>
      <c r="D338" s="85">
        <v>71</v>
      </c>
      <c r="E338" s="85">
        <v>6</v>
      </c>
      <c r="F338" s="85">
        <v>555</v>
      </c>
      <c r="G338" s="85">
        <v>180</v>
      </c>
      <c r="H338" s="85">
        <v>12</v>
      </c>
      <c r="I338" s="85">
        <v>9</v>
      </c>
      <c r="J338" s="85">
        <v>428</v>
      </c>
      <c r="K338" s="100">
        <v>2493</v>
      </c>
      <c r="L338" s="85">
        <v>810</v>
      </c>
      <c r="M338" s="85">
        <v>23</v>
      </c>
      <c r="N338" s="85">
        <v>278</v>
      </c>
      <c r="O338" s="85">
        <v>0</v>
      </c>
      <c r="P338" s="85">
        <v>407</v>
      </c>
      <c r="Q338" s="85">
        <v>5421</v>
      </c>
      <c r="R338" s="85">
        <v>72</v>
      </c>
      <c r="S338" s="85">
        <v>74</v>
      </c>
      <c r="T338" s="85">
        <v>10229</v>
      </c>
      <c r="U338" s="85">
        <v>44887</v>
      </c>
      <c r="V338" s="86">
        <v>241053</v>
      </c>
    </row>
    <row r="339" spans="1:22" ht="15" x14ac:dyDescent="0.25">
      <c r="A339"/>
      <c r="B339" s="93">
        <v>2010</v>
      </c>
      <c r="C339" s="85">
        <v>122</v>
      </c>
      <c r="D339" s="85">
        <v>58</v>
      </c>
      <c r="E339" s="85">
        <v>25</v>
      </c>
      <c r="F339" s="85">
        <v>387</v>
      </c>
      <c r="G339" s="85">
        <v>177</v>
      </c>
      <c r="H339" s="85">
        <v>5</v>
      </c>
      <c r="I339" s="85">
        <v>11</v>
      </c>
      <c r="J339" s="85">
        <v>282</v>
      </c>
      <c r="K339" s="100">
        <v>2713</v>
      </c>
      <c r="L339" s="85">
        <v>500</v>
      </c>
      <c r="M339" s="85">
        <v>46</v>
      </c>
      <c r="N339" s="85">
        <v>491</v>
      </c>
      <c r="O339" s="85">
        <v>0</v>
      </c>
      <c r="P339" s="85">
        <v>256</v>
      </c>
      <c r="Q339" s="85">
        <v>5073</v>
      </c>
      <c r="R339" s="85">
        <v>30</v>
      </c>
      <c r="S339" s="85">
        <v>94</v>
      </c>
      <c r="T339" s="85">
        <v>8212</v>
      </c>
      <c r="U339" s="85">
        <v>35299</v>
      </c>
      <c r="V339" s="86">
        <v>199731</v>
      </c>
    </row>
    <row r="340" spans="1:22" ht="15" x14ac:dyDescent="0.25">
      <c r="A340"/>
      <c r="B340" s="93">
        <v>2011</v>
      </c>
      <c r="C340" s="85">
        <v>100</v>
      </c>
      <c r="D340" s="85">
        <v>21</v>
      </c>
      <c r="E340" s="85">
        <v>6</v>
      </c>
      <c r="F340" s="85">
        <v>513</v>
      </c>
      <c r="G340" s="85">
        <v>41</v>
      </c>
      <c r="H340" s="85">
        <v>8</v>
      </c>
      <c r="I340" s="85">
        <v>7</v>
      </c>
      <c r="J340" s="85">
        <v>141</v>
      </c>
      <c r="K340" s="100">
        <v>1083</v>
      </c>
      <c r="L340" s="85">
        <v>250</v>
      </c>
      <c r="M340" s="85">
        <v>50</v>
      </c>
      <c r="N340" s="85">
        <v>296</v>
      </c>
      <c r="O340" s="85">
        <v>0</v>
      </c>
      <c r="P340" s="85">
        <v>82</v>
      </c>
      <c r="Q340" s="85">
        <v>2598</v>
      </c>
      <c r="R340" s="85">
        <v>37</v>
      </c>
      <c r="S340" s="85">
        <v>39</v>
      </c>
      <c r="T340" s="85">
        <v>4886</v>
      </c>
      <c r="U340" s="85">
        <v>23198</v>
      </c>
      <c r="V340" s="86">
        <v>126840</v>
      </c>
    </row>
    <row r="341" spans="1:22" ht="15" x14ac:dyDescent="0.25">
      <c r="A341"/>
      <c r="B341" s="93">
        <v>2012</v>
      </c>
      <c r="C341" s="85">
        <v>25</v>
      </c>
      <c r="D341" s="85">
        <v>25</v>
      </c>
      <c r="E341" s="85">
        <v>2</v>
      </c>
      <c r="F341" s="85">
        <v>264</v>
      </c>
      <c r="G341" s="85">
        <v>60</v>
      </c>
      <c r="H341" s="85">
        <v>3</v>
      </c>
      <c r="I341" s="85">
        <v>1</v>
      </c>
      <c r="J341" s="85">
        <v>262</v>
      </c>
      <c r="K341" s="100">
        <v>583</v>
      </c>
      <c r="L341" s="85">
        <v>560</v>
      </c>
      <c r="M341" s="85">
        <v>8</v>
      </c>
      <c r="N341" s="85">
        <v>255</v>
      </c>
      <c r="O341" s="85">
        <v>0</v>
      </c>
      <c r="P341" s="85">
        <v>147</v>
      </c>
      <c r="Q341" s="85">
        <v>2195</v>
      </c>
      <c r="R341" s="85">
        <v>13</v>
      </c>
      <c r="S341" s="85">
        <v>28</v>
      </c>
      <c r="T341" s="85">
        <v>4467</v>
      </c>
      <c r="U341" s="85">
        <v>22147</v>
      </c>
      <c r="V341" s="86">
        <v>116349</v>
      </c>
    </row>
    <row r="342" spans="1:22" ht="15" x14ac:dyDescent="0.25">
      <c r="A342"/>
      <c r="B342" s="93">
        <v>2013</v>
      </c>
      <c r="C342" s="85">
        <v>14</v>
      </c>
      <c r="D342" s="85">
        <v>14</v>
      </c>
      <c r="E342" s="85">
        <v>22</v>
      </c>
      <c r="F342" s="85">
        <v>174</v>
      </c>
      <c r="G342" s="85">
        <v>12</v>
      </c>
      <c r="H342" s="85">
        <v>6</v>
      </c>
      <c r="I342" s="85">
        <v>2</v>
      </c>
      <c r="J342" s="85">
        <v>86</v>
      </c>
      <c r="K342" s="100">
        <v>463</v>
      </c>
      <c r="L342" s="85">
        <v>249</v>
      </c>
      <c r="M342" s="85">
        <v>11</v>
      </c>
      <c r="N342" s="85">
        <v>122</v>
      </c>
      <c r="O342" s="85">
        <v>0</v>
      </c>
      <c r="P342" s="85">
        <v>48</v>
      </c>
      <c r="Q342" s="85">
        <v>1223</v>
      </c>
      <c r="R342" s="85">
        <v>12</v>
      </c>
      <c r="S342" s="85">
        <v>62</v>
      </c>
      <c r="T342" s="85">
        <v>2888</v>
      </c>
      <c r="U342" s="85">
        <v>12345</v>
      </c>
      <c r="V342" s="86">
        <v>56518</v>
      </c>
    </row>
    <row r="343" spans="1:22" ht="15" x14ac:dyDescent="0.25">
      <c r="A343"/>
      <c r="B343" s="93">
        <v>2014</v>
      </c>
      <c r="C343" s="85">
        <v>14</v>
      </c>
      <c r="D343" s="85">
        <v>6</v>
      </c>
      <c r="E343" s="85">
        <v>0</v>
      </c>
      <c r="F343" s="85">
        <v>282</v>
      </c>
      <c r="G343" s="85">
        <v>11</v>
      </c>
      <c r="H343" s="85">
        <v>4</v>
      </c>
      <c r="I343" s="85">
        <v>0</v>
      </c>
      <c r="J343" s="85">
        <v>87</v>
      </c>
      <c r="K343" s="100">
        <v>388</v>
      </c>
      <c r="L343" s="85">
        <v>327</v>
      </c>
      <c r="M343" s="85">
        <v>1</v>
      </c>
      <c r="N343" s="85">
        <v>67</v>
      </c>
      <c r="O343" s="85">
        <v>0</v>
      </c>
      <c r="P343" s="85">
        <v>123</v>
      </c>
      <c r="Q343" s="85">
        <v>1310</v>
      </c>
      <c r="R343" s="85">
        <v>5</v>
      </c>
      <c r="S343" s="85">
        <v>62</v>
      </c>
      <c r="T343" s="85">
        <v>3093</v>
      </c>
      <c r="U343" s="85">
        <v>10352</v>
      </c>
      <c r="V343" s="86">
        <v>54863</v>
      </c>
    </row>
    <row r="344" spans="1:22" ht="15" x14ac:dyDescent="0.25">
      <c r="A344"/>
      <c r="B344" s="271">
        <v>2015</v>
      </c>
      <c r="C344" s="144">
        <v>15</v>
      </c>
      <c r="D344" s="144">
        <v>15</v>
      </c>
      <c r="E344" s="144">
        <v>0</v>
      </c>
      <c r="F344" s="144">
        <v>230</v>
      </c>
      <c r="G344" s="144">
        <v>49</v>
      </c>
      <c r="H344" s="144">
        <v>0</v>
      </c>
      <c r="I344" s="144">
        <v>5</v>
      </c>
      <c r="J344" s="144">
        <v>73</v>
      </c>
      <c r="K344" s="145">
        <v>539</v>
      </c>
      <c r="L344" s="144">
        <v>130</v>
      </c>
      <c r="M344" s="144">
        <v>3</v>
      </c>
      <c r="N344" s="144">
        <v>89</v>
      </c>
      <c r="O344" s="144">
        <v>0</v>
      </c>
      <c r="P344" s="144">
        <v>89</v>
      </c>
      <c r="Q344" s="144">
        <v>1237</v>
      </c>
      <c r="R344" s="144">
        <v>16</v>
      </c>
      <c r="S344" s="144">
        <v>8</v>
      </c>
      <c r="T344" s="144">
        <v>2636</v>
      </c>
      <c r="U344" s="144">
        <v>9300</v>
      </c>
      <c r="V344" s="146">
        <v>49110</v>
      </c>
    </row>
    <row r="345" spans="1:22" ht="15" x14ac:dyDescent="0.25">
      <c r="A345"/>
      <c r="B345" s="271">
        <v>2016</v>
      </c>
      <c r="C345" s="144">
        <v>25</v>
      </c>
      <c r="D345" s="144">
        <v>14</v>
      </c>
      <c r="E345" s="144">
        <v>0</v>
      </c>
      <c r="F345" s="144">
        <v>214</v>
      </c>
      <c r="G345" s="144">
        <v>10</v>
      </c>
      <c r="H345" s="144">
        <v>3</v>
      </c>
      <c r="I345" s="144">
        <v>1</v>
      </c>
      <c r="J345" s="144">
        <v>84</v>
      </c>
      <c r="K345" s="145">
        <v>457</v>
      </c>
      <c r="L345" s="144">
        <v>96</v>
      </c>
      <c r="M345" s="144">
        <v>1</v>
      </c>
      <c r="N345" s="144">
        <v>43</v>
      </c>
      <c r="O345" s="144">
        <v>0</v>
      </c>
      <c r="P345" s="144">
        <v>103</v>
      </c>
      <c r="Q345" s="144">
        <v>1051</v>
      </c>
      <c r="R345" s="144">
        <v>17</v>
      </c>
      <c r="S345" s="144">
        <v>7</v>
      </c>
      <c r="T345" s="144">
        <v>1960</v>
      </c>
      <c r="U345" s="144">
        <v>7414</v>
      </c>
      <c r="V345" s="146">
        <v>47114</v>
      </c>
    </row>
    <row r="346" spans="1:22" ht="15" x14ac:dyDescent="0.25">
      <c r="A346"/>
      <c r="B346" s="271">
        <v>2017</v>
      </c>
      <c r="C346" s="144">
        <v>45</v>
      </c>
      <c r="D346" s="144">
        <v>3</v>
      </c>
      <c r="E346" s="144">
        <v>0</v>
      </c>
      <c r="F346" s="144">
        <v>94</v>
      </c>
      <c r="G346" s="144">
        <v>5</v>
      </c>
      <c r="H346" s="144">
        <v>7</v>
      </c>
      <c r="I346" s="144">
        <v>0</v>
      </c>
      <c r="J346" s="144">
        <v>143</v>
      </c>
      <c r="K346" s="145">
        <v>597</v>
      </c>
      <c r="L346" s="144">
        <v>235</v>
      </c>
      <c r="M346" s="144">
        <v>2</v>
      </c>
      <c r="N346" s="144">
        <v>71</v>
      </c>
      <c r="O346" s="144">
        <v>0</v>
      </c>
      <c r="P346" s="144">
        <v>63</v>
      </c>
      <c r="Q346" s="144">
        <v>1265</v>
      </c>
      <c r="R346" s="144">
        <v>14</v>
      </c>
      <c r="S346" s="144">
        <v>24</v>
      </c>
      <c r="T346" s="144">
        <v>2284</v>
      </c>
      <c r="U346" s="144">
        <v>7436</v>
      </c>
      <c r="V346" s="146">
        <v>50397</v>
      </c>
    </row>
    <row r="347" spans="1:22" ht="15" x14ac:dyDescent="0.25">
      <c r="A347"/>
      <c r="B347" s="271">
        <v>2018</v>
      </c>
      <c r="C347" s="144">
        <v>59</v>
      </c>
      <c r="D347" s="144">
        <v>11</v>
      </c>
      <c r="E347" s="144">
        <v>0</v>
      </c>
      <c r="F347" s="144">
        <v>208</v>
      </c>
      <c r="G347" s="144">
        <v>84</v>
      </c>
      <c r="H347" s="144">
        <v>3</v>
      </c>
      <c r="I347" s="144">
        <v>0</v>
      </c>
      <c r="J347" s="144">
        <v>124</v>
      </c>
      <c r="K347" s="145">
        <v>834</v>
      </c>
      <c r="L347" s="144">
        <v>322</v>
      </c>
      <c r="M347" s="144">
        <v>6</v>
      </c>
      <c r="N347" s="144">
        <v>168</v>
      </c>
      <c r="O347" s="144">
        <v>0</v>
      </c>
      <c r="P347" s="144">
        <v>176</v>
      </c>
      <c r="Q347" s="144">
        <v>1995</v>
      </c>
      <c r="R347" s="144">
        <v>7</v>
      </c>
      <c r="S347" s="144">
        <v>24</v>
      </c>
      <c r="T347" s="144">
        <v>3938</v>
      </c>
      <c r="U347" s="144">
        <v>9990</v>
      </c>
      <c r="V347" s="146">
        <v>56478</v>
      </c>
    </row>
    <row r="348" spans="1:22" ht="15" x14ac:dyDescent="0.25">
      <c r="A348"/>
      <c r="B348" s="271">
        <v>2019</v>
      </c>
      <c r="C348" s="144">
        <v>95</v>
      </c>
      <c r="D348" s="144">
        <v>35</v>
      </c>
      <c r="E348" s="144">
        <v>3</v>
      </c>
      <c r="F348" s="144">
        <v>105</v>
      </c>
      <c r="G348" s="144">
        <v>18</v>
      </c>
      <c r="H348" s="144">
        <v>4</v>
      </c>
      <c r="I348" s="144">
        <v>0</v>
      </c>
      <c r="J348" s="144">
        <v>192</v>
      </c>
      <c r="K348" s="145">
        <v>1008</v>
      </c>
      <c r="L348" s="144">
        <v>330</v>
      </c>
      <c r="M348" s="144">
        <v>92</v>
      </c>
      <c r="N348" s="144">
        <v>145</v>
      </c>
      <c r="O348" s="144">
        <v>0</v>
      </c>
      <c r="P348" s="144">
        <v>108</v>
      </c>
      <c r="Q348" s="144">
        <v>2135</v>
      </c>
      <c r="R348" s="144">
        <v>3</v>
      </c>
      <c r="S348" s="144">
        <v>25</v>
      </c>
      <c r="T348" s="144">
        <v>3657</v>
      </c>
      <c r="U348" s="144">
        <v>10639</v>
      </c>
      <c r="V348" s="146">
        <v>56286</v>
      </c>
    </row>
    <row r="349" spans="1:22" ht="15" x14ac:dyDescent="0.25">
      <c r="A349"/>
      <c r="B349" s="271">
        <v>2020</v>
      </c>
      <c r="C349" s="144">
        <v>140</v>
      </c>
      <c r="D349" s="144">
        <v>40</v>
      </c>
      <c r="E349" s="144">
        <v>1</v>
      </c>
      <c r="F349" s="144">
        <v>283</v>
      </c>
      <c r="G349" s="144">
        <v>51</v>
      </c>
      <c r="H349" s="144">
        <v>1</v>
      </c>
      <c r="I349" s="144">
        <v>7</v>
      </c>
      <c r="J349" s="144">
        <v>254</v>
      </c>
      <c r="K349" s="145">
        <v>1529</v>
      </c>
      <c r="L349" s="144">
        <v>406</v>
      </c>
      <c r="M349" s="144">
        <v>11</v>
      </c>
      <c r="N349" s="144">
        <v>166</v>
      </c>
      <c r="O349" s="144">
        <v>0</v>
      </c>
      <c r="P349" s="144">
        <v>97</v>
      </c>
      <c r="Q349" s="144">
        <v>2986</v>
      </c>
      <c r="R349" s="144">
        <v>2</v>
      </c>
      <c r="S349" s="144">
        <v>12</v>
      </c>
      <c r="T349" s="144">
        <v>5214</v>
      </c>
      <c r="U349" s="144">
        <v>11882</v>
      </c>
      <c r="V349" s="146">
        <v>60392</v>
      </c>
    </row>
    <row r="350" spans="1:22" ht="15" x14ac:dyDescent="0.25">
      <c r="A350"/>
      <c r="B350" s="271">
        <v>2021</v>
      </c>
      <c r="C350" s="144">
        <v>99</v>
      </c>
      <c r="D350" s="144">
        <v>16</v>
      </c>
      <c r="E350" s="144">
        <v>7</v>
      </c>
      <c r="F350" s="144">
        <v>205</v>
      </c>
      <c r="G350" s="144">
        <v>51</v>
      </c>
      <c r="H350" s="144">
        <v>1</v>
      </c>
      <c r="I350" s="144">
        <v>2</v>
      </c>
      <c r="J350" s="144">
        <v>695</v>
      </c>
      <c r="K350" s="145">
        <v>2083</v>
      </c>
      <c r="L350" s="144">
        <v>459</v>
      </c>
      <c r="M350" s="144">
        <v>5</v>
      </c>
      <c r="N350" s="144">
        <v>115</v>
      </c>
      <c r="O350" s="144">
        <v>0</v>
      </c>
      <c r="P350" s="144">
        <v>382</v>
      </c>
      <c r="Q350" s="144">
        <v>4120</v>
      </c>
      <c r="R350" s="144">
        <v>4</v>
      </c>
      <c r="S350" s="144">
        <v>8</v>
      </c>
      <c r="T350" s="144">
        <v>6933</v>
      </c>
      <c r="U350" s="144">
        <v>15667</v>
      </c>
      <c r="V350" s="146">
        <v>71827</v>
      </c>
    </row>
    <row r="351" spans="1:22" s="25" customFormat="1" ht="15.75" thickBot="1" x14ac:dyDescent="0.3">
      <c r="B351" s="271">
        <v>2022</v>
      </c>
      <c r="C351" s="144">
        <v>156</v>
      </c>
      <c r="D351" s="144">
        <v>18</v>
      </c>
      <c r="E351" s="144">
        <v>6</v>
      </c>
      <c r="F351" s="144">
        <v>231</v>
      </c>
      <c r="G351" s="144">
        <v>74</v>
      </c>
      <c r="H351" s="144">
        <v>4</v>
      </c>
      <c r="I351" s="144">
        <v>1</v>
      </c>
      <c r="J351" s="144">
        <v>426</v>
      </c>
      <c r="K351" s="145">
        <v>1223</v>
      </c>
      <c r="L351" s="144">
        <v>511</v>
      </c>
      <c r="M351" s="144">
        <v>21</v>
      </c>
      <c r="N351" s="144">
        <v>145</v>
      </c>
      <c r="O351" s="144">
        <v>0</v>
      </c>
      <c r="P351" s="144">
        <v>66</v>
      </c>
      <c r="Q351" s="144">
        <v>2882</v>
      </c>
      <c r="R351" s="144">
        <v>7</v>
      </c>
      <c r="S351" s="144">
        <v>16</v>
      </c>
      <c r="T351" s="144">
        <v>5471</v>
      </c>
      <c r="U351" s="144">
        <v>13965</v>
      </c>
      <c r="V351" s="146">
        <v>67763</v>
      </c>
    </row>
    <row r="352" spans="1:22" s="25" customFormat="1" ht="15.75" thickBot="1" x14ac:dyDescent="0.3">
      <c r="B352" s="232">
        <v>2023</v>
      </c>
      <c r="C352" s="87">
        <v>89</v>
      </c>
      <c r="D352" s="87">
        <v>44</v>
      </c>
      <c r="E352" s="87">
        <v>18</v>
      </c>
      <c r="F352" s="87">
        <v>107</v>
      </c>
      <c r="G352" s="87">
        <v>10</v>
      </c>
      <c r="H352" s="87">
        <v>2</v>
      </c>
      <c r="I352" s="87">
        <v>0</v>
      </c>
      <c r="J352" s="87">
        <v>176</v>
      </c>
      <c r="K352" s="101">
        <v>772</v>
      </c>
      <c r="L352" s="87">
        <v>240</v>
      </c>
      <c r="M352" s="87">
        <v>3</v>
      </c>
      <c r="N352" s="87">
        <v>227</v>
      </c>
      <c r="O352" s="87">
        <v>0</v>
      </c>
      <c r="P352" s="87">
        <v>101</v>
      </c>
      <c r="Q352" s="87">
        <v>1789</v>
      </c>
      <c r="R352" s="87">
        <v>13</v>
      </c>
      <c r="S352" s="87">
        <v>19</v>
      </c>
      <c r="T352" s="87">
        <v>3541</v>
      </c>
      <c r="U352" s="87">
        <v>10998</v>
      </c>
      <c r="V352" s="88">
        <v>60265</v>
      </c>
    </row>
    <row r="353" spans="1:22" x14ac:dyDescent="0.2">
      <c r="A353"/>
      <c r="B353" s="296"/>
      <c r="C353" s="10"/>
      <c r="D353" s="10"/>
      <c r="E353" s="10"/>
      <c r="F353" s="10"/>
      <c r="G353" s="10"/>
      <c r="H353" s="10"/>
      <c r="I353" s="10"/>
      <c r="J353" s="10"/>
      <c r="K353" s="10"/>
      <c r="L353" s="73"/>
      <c r="M353" s="10"/>
      <c r="N353" s="10"/>
      <c r="O353" s="10"/>
      <c r="P353" s="10"/>
      <c r="Q353" s="10"/>
      <c r="R353" s="10"/>
    </row>
    <row r="354" spans="1:22" x14ac:dyDescent="0.2">
      <c r="B354" s="296"/>
    </row>
    <row r="355" spans="1:22" ht="13.5" thickBot="1" x14ac:dyDescent="0.25"/>
    <row r="356" spans="1:22" ht="30.75" thickBot="1" x14ac:dyDescent="0.3">
      <c r="A356" s="117" t="s">
        <v>66</v>
      </c>
    </row>
    <row r="357" spans="1:22" ht="15" x14ac:dyDescent="0.25">
      <c r="A357" s="251" t="s">
        <v>603</v>
      </c>
    </row>
    <row r="358" spans="1:22" ht="30.75" thickBot="1" x14ac:dyDescent="0.3">
      <c r="A358" s="96" t="s">
        <v>984</v>
      </c>
    </row>
    <row r="359" spans="1:22" s="47" customFormat="1" ht="30.75" thickBot="1" x14ac:dyDescent="0.3">
      <c r="A359" s="48"/>
      <c r="B359" s="142"/>
      <c r="C359" s="187" t="s">
        <v>101</v>
      </c>
      <c r="D359" s="187" t="s">
        <v>102</v>
      </c>
      <c r="E359" s="187" t="s">
        <v>103</v>
      </c>
      <c r="F359" s="187" t="s">
        <v>105</v>
      </c>
      <c r="G359" s="187" t="s">
        <v>106</v>
      </c>
      <c r="H359" s="187" t="s">
        <v>107</v>
      </c>
      <c r="I359" s="187" t="s">
        <v>109</v>
      </c>
      <c r="J359" s="187" t="s">
        <v>440</v>
      </c>
      <c r="K359" s="187" t="s">
        <v>110</v>
      </c>
      <c r="L359" s="187" t="s">
        <v>442</v>
      </c>
      <c r="M359" s="187" t="s">
        <v>111</v>
      </c>
      <c r="N359" s="187" t="s">
        <v>112</v>
      </c>
      <c r="O359" s="187" t="s">
        <v>113</v>
      </c>
      <c r="P359" s="187" t="s">
        <v>114</v>
      </c>
      <c r="Q359" s="187" t="s">
        <v>115</v>
      </c>
      <c r="R359" s="187" t="s">
        <v>104</v>
      </c>
      <c r="S359" s="187" t="s">
        <v>108</v>
      </c>
      <c r="T359" s="187" t="s">
        <v>98</v>
      </c>
      <c r="U359" s="187" t="s">
        <v>99</v>
      </c>
      <c r="V359" s="187" t="s">
        <v>100</v>
      </c>
    </row>
    <row r="360" spans="1:22" ht="15" x14ac:dyDescent="0.25">
      <c r="B360" s="252">
        <v>2004</v>
      </c>
      <c r="C360" s="147">
        <v>7</v>
      </c>
      <c r="D360" s="147">
        <v>0</v>
      </c>
      <c r="E360" s="147">
        <v>1</v>
      </c>
      <c r="F360" s="147">
        <v>2</v>
      </c>
      <c r="G360" s="147">
        <v>8</v>
      </c>
      <c r="H360" s="147">
        <v>0</v>
      </c>
      <c r="I360" s="147">
        <v>4</v>
      </c>
      <c r="J360" s="147">
        <v>11</v>
      </c>
      <c r="K360" s="231">
        <v>568</v>
      </c>
      <c r="L360" s="147">
        <v>9</v>
      </c>
      <c r="M360" s="147">
        <v>6</v>
      </c>
      <c r="N360" s="147">
        <v>2</v>
      </c>
      <c r="O360" s="147">
        <v>0</v>
      </c>
      <c r="P360" s="147">
        <v>1</v>
      </c>
      <c r="Q360" s="147">
        <v>619</v>
      </c>
      <c r="R360" s="147">
        <v>0</v>
      </c>
      <c r="S360" s="147">
        <v>10</v>
      </c>
      <c r="T360" s="147">
        <v>795</v>
      </c>
      <c r="U360" s="147">
        <v>8964</v>
      </c>
      <c r="V360" s="148">
        <v>46695</v>
      </c>
    </row>
    <row r="361" spans="1:22" ht="15" x14ac:dyDescent="0.25">
      <c r="B361" s="93">
        <v>2005</v>
      </c>
      <c r="C361" s="85">
        <v>14</v>
      </c>
      <c r="D361" s="85">
        <v>0</v>
      </c>
      <c r="E361" s="85">
        <v>0</v>
      </c>
      <c r="F361" s="85">
        <v>2</v>
      </c>
      <c r="G361" s="85">
        <v>4</v>
      </c>
      <c r="H361" s="85">
        <v>0</v>
      </c>
      <c r="I361" s="85">
        <v>18</v>
      </c>
      <c r="J361" s="85">
        <v>7</v>
      </c>
      <c r="K361" s="100">
        <v>597</v>
      </c>
      <c r="L361" s="85">
        <v>3</v>
      </c>
      <c r="M361" s="85">
        <v>2</v>
      </c>
      <c r="N361" s="85">
        <v>6</v>
      </c>
      <c r="O361" s="85">
        <v>0</v>
      </c>
      <c r="P361" s="85">
        <v>1</v>
      </c>
      <c r="Q361" s="85">
        <v>654</v>
      </c>
      <c r="R361" s="85">
        <v>0</v>
      </c>
      <c r="S361" s="85">
        <v>5</v>
      </c>
      <c r="T361" s="85">
        <v>1269</v>
      </c>
      <c r="U361" s="85">
        <v>10138</v>
      </c>
      <c r="V361" s="86">
        <v>46885</v>
      </c>
    </row>
    <row r="362" spans="1:22" ht="15" x14ac:dyDescent="0.25">
      <c r="B362" s="93">
        <v>2006</v>
      </c>
      <c r="C362" s="85">
        <v>0</v>
      </c>
      <c r="D362" s="85">
        <v>0</v>
      </c>
      <c r="E362" s="85">
        <v>0</v>
      </c>
      <c r="F362" s="85">
        <v>63</v>
      </c>
      <c r="G362" s="85">
        <v>1</v>
      </c>
      <c r="H362" s="85">
        <v>1</v>
      </c>
      <c r="I362" s="85">
        <v>3</v>
      </c>
      <c r="J362" s="85">
        <v>3</v>
      </c>
      <c r="K362" s="100">
        <v>496</v>
      </c>
      <c r="L362" s="85">
        <v>12</v>
      </c>
      <c r="M362" s="85">
        <v>28</v>
      </c>
      <c r="N362" s="85">
        <v>3</v>
      </c>
      <c r="O362" s="85">
        <v>0</v>
      </c>
      <c r="P362" s="85">
        <v>2</v>
      </c>
      <c r="Q362" s="85">
        <v>612</v>
      </c>
      <c r="R362" s="85">
        <v>8</v>
      </c>
      <c r="S362" s="85">
        <v>3</v>
      </c>
      <c r="T362" s="85">
        <v>1356</v>
      </c>
      <c r="U362" s="85">
        <v>10818</v>
      </c>
      <c r="V362" s="86">
        <v>47198</v>
      </c>
    </row>
    <row r="363" spans="1:22" ht="15" x14ac:dyDescent="0.25">
      <c r="B363" s="93">
        <v>2007</v>
      </c>
      <c r="C363" s="85">
        <v>14</v>
      </c>
      <c r="D363" s="85">
        <v>1</v>
      </c>
      <c r="E363" s="85">
        <v>0</v>
      </c>
      <c r="F363" s="85">
        <v>10</v>
      </c>
      <c r="G363" s="85">
        <v>4</v>
      </c>
      <c r="H363" s="85">
        <v>13</v>
      </c>
      <c r="I363" s="85">
        <v>0</v>
      </c>
      <c r="J363" s="85">
        <v>33</v>
      </c>
      <c r="K363" s="100">
        <v>812</v>
      </c>
      <c r="L363" s="85">
        <v>5</v>
      </c>
      <c r="M363" s="85">
        <v>1</v>
      </c>
      <c r="N363" s="85">
        <v>8</v>
      </c>
      <c r="O363" s="85">
        <v>0</v>
      </c>
      <c r="P363" s="85">
        <v>78</v>
      </c>
      <c r="Q363" s="85">
        <v>979</v>
      </c>
      <c r="R363" s="85">
        <v>1</v>
      </c>
      <c r="S363" s="85">
        <v>5</v>
      </c>
      <c r="T363" s="85">
        <v>1338</v>
      </c>
      <c r="U363" s="85">
        <v>15434</v>
      </c>
      <c r="V363" s="86">
        <v>68007</v>
      </c>
    </row>
    <row r="364" spans="1:22" ht="15" x14ac:dyDescent="0.25">
      <c r="B364" s="93">
        <v>2008</v>
      </c>
      <c r="C364" s="85">
        <v>117</v>
      </c>
      <c r="D364" s="85">
        <v>1</v>
      </c>
      <c r="E364" s="85">
        <v>4</v>
      </c>
      <c r="F364" s="85">
        <v>6</v>
      </c>
      <c r="G364" s="85">
        <v>27</v>
      </c>
      <c r="H364" s="85">
        <v>0</v>
      </c>
      <c r="I364" s="85">
        <v>0</v>
      </c>
      <c r="J364" s="85">
        <v>5</v>
      </c>
      <c r="K364" s="100">
        <v>668</v>
      </c>
      <c r="L364" s="85">
        <v>255</v>
      </c>
      <c r="M364" s="85">
        <v>61</v>
      </c>
      <c r="N364" s="85">
        <v>7</v>
      </c>
      <c r="O364" s="85">
        <v>0</v>
      </c>
      <c r="P364" s="85">
        <v>4</v>
      </c>
      <c r="Q364" s="85">
        <v>1155</v>
      </c>
      <c r="R364" s="85">
        <v>2</v>
      </c>
      <c r="S364" s="85">
        <v>3</v>
      </c>
      <c r="T364" s="85">
        <v>1600</v>
      </c>
      <c r="U364" s="85">
        <v>12544</v>
      </c>
      <c r="V364" s="86">
        <v>54584</v>
      </c>
    </row>
    <row r="365" spans="1:22" ht="15" x14ac:dyDescent="0.25">
      <c r="B365" s="93">
        <v>2009</v>
      </c>
      <c r="C365" s="85">
        <v>7</v>
      </c>
      <c r="D365" s="85">
        <v>2</v>
      </c>
      <c r="E365" s="85">
        <v>0</v>
      </c>
      <c r="F365" s="85">
        <v>2</v>
      </c>
      <c r="G365" s="85">
        <v>13</v>
      </c>
      <c r="H365" s="85">
        <v>7</v>
      </c>
      <c r="I365" s="85">
        <v>2</v>
      </c>
      <c r="J365" s="85">
        <v>8</v>
      </c>
      <c r="K365" s="100">
        <v>380</v>
      </c>
      <c r="L365" s="85">
        <v>31</v>
      </c>
      <c r="M365" s="85">
        <v>7</v>
      </c>
      <c r="N365" s="85">
        <v>1</v>
      </c>
      <c r="O365" s="85">
        <v>0</v>
      </c>
      <c r="P365" s="85">
        <v>6</v>
      </c>
      <c r="Q365" s="85">
        <v>466</v>
      </c>
      <c r="R365" s="85">
        <v>3</v>
      </c>
      <c r="S365" s="85">
        <v>22</v>
      </c>
      <c r="T365" s="85">
        <v>829</v>
      </c>
      <c r="U365" s="85">
        <v>9664</v>
      </c>
      <c r="V365" s="86">
        <v>49586</v>
      </c>
    </row>
    <row r="366" spans="1:22" ht="15" x14ac:dyDescent="0.25">
      <c r="B366" s="93">
        <v>2010</v>
      </c>
      <c r="C366" s="85">
        <v>3</v>
      </c>
      <c r="D366" s="85">
        <v>0</v>
      </c>
      <c r="E366" s="85">
        <v>2</v>
      </c>
      <c r="F366" s="85">
        <v>6</v>
      </c>
      <c r="G366" s="85">
        <v>1</v>
      </c>
      <c r="H366" s="85">
        <v>0</v>
      </c>
      <c r="I366" s="85">
        <v>0</v>
      </c>
      <c r="J366" s="85">
        <v>7</v>
      </c>
      <c r="K366" s="100">
        <v>816</v>
      </c>
      <c r="L366" s="85">
        <v>19</v>
      </c>
      <c r="M366" s="85">
        <v>8</v>
      </c>
      <c r="N366" s="85">
        <v>86</v>
      </c>
      <c r="O366" s="85">
        <v>0</v>
      </c>
      <c r="P366" s="85">
        <v>6</v>
      </c>
      <c r="Q366" s="85">
        <v>954</v>
      </c>
      <c r="R366" s="85">
        <v>3</v>
      </c>
      <c r="S366" s="85">
        <v>9</v>
      </c>
      <c r="T366" s="85">
        <v>1362</v>
      </c>
      <c r="U366" s="85">
        <v>9649</v>
      </c>
      <c r="V366" s="86">
        <v>46899</v>
      </c>
    </row>
    <row r="367" spans="1:22" ht="15" x14ac:dyDescent="0.25">
      <c r="B367" s="93">
        <v>2011</v>
      </c>
      <c r="C367" s="85">
        <v>48</v>
      </c>
      <c r="D367" s="85">
        <v>0</v>
      </c>
      <c r="E367" s="85">
        <v>0</v>
      </c>
      <c r="F367" s="85">
        <v>65</v>
      </c>
      <c r="G367" s="85">
        <v>2</v>
      </c>
      <c r="H367" s="85">
        <v>0</v>
      </c>
      <c r="I367" s="85">
        <v>0</v>
      </c>
      <c r="J367" s="85">
        <v>4</v>
      </c>
      <c r="K367" s="100">
        <v>552</v>
      </c>
      <c r="L367" s="85">
        <v>4</v>
      </c>
      <c r="M367" s="85">
        <v>20</v>
      </c>
      <c r="N367" s="85">
        <v>3</v>
      </c>
      <c r="O367" s="85">
        <v>0</v>
      </c>
      <c r="P367" s="85">
        <v>3</v>
      </c>
      <c r="Q367" s="85">
        <v>701</v>
      </c>
      <c r="R367" s="85">
        <v>0</v>
      </c>
      <c r="S367" s="85">
        <v>5</v>
      </c>
      <c r="T367" s="85">
        <v>916</v>
      </c>
      <c r="U367" s="85">
        <v>8283</v>
      </c>
      <c r="V367" s="86">
        <v>39374</v>
      </c>
    </row>
    <row r="368" spans="1:22" ht="15" x14ac:dyDescent="0.25">
      <c r="B368" s="93">
        <v>2012</v>
      </c>
      <c r="C368" s="85">
        <v>4</v>
      </c>
      <c r="D368" s="85">
        <v>2</v>
      </c>
      <c r="E368" s="85">
        <v>0</v>
      </c>
      <c r="F368" s="85">
        <v>14</v>
      </c>
      <c r="G368" s="85">
        <v>2</v>
      </c>
      <c r="H368" s="85">
        <v>0</v>
      </c>
      <c r="I368" s="85">
        <v>0</v>
      </c>
      <c r="J368" s="85">
        <v>11</v>
      </c>
      <c r="K368" s="100">
        <v>263</v>
      </c>
      <c r="L368" s="85">
        <v>2</v>
      </c>
      <c r="M368" s="85">
        <v>1</v>
      </c>
      <c r="N368" s="85">
        <v>62</v>
      </c>
      <c r="O368" s="85">
        <v>0</v>
      </c>
      <c r="P368" s="85">
        <v>6</v>
      </c>
      <c r="Q368" s="85">
        <v>367</v>
      </c>
      <c r="R368" s="85">
        <v>1</v>
      </c>
      <c r="S368" s="85">
        <v>1</v>
      </c>
      <c r="T368" s="85">
        <v>618</v>
      </c>
      <c r="U368" s="85">
        <v>8071</v>
      </c>
      <c r="V368" s="86">
        <v>36281</v>
      </c>
    </row>
    <row r="369" spans="1:22" ht="15" x14ac:dyDescent="0.25">
      <c r="B369" s="93">
        <v>2013</v>
      </c>
      <c r="C369" s="85">
        <v>1</v>
      </c>
      <c r="D369" s="85">
        <v>0</v>
      </c>
      <c r="E369" s="85">
        <v>0</v>
      </c>
      <c r="F369" s="85">
        <v>22</v>
      </c>
      <c r="G369" s="85">
        <v>2</v>
      </c>
      <c r="H369" s="85">
        <v>0</v>
      </c>
      <c r="I369" s="85">
        <v>0</v>
      </c>
      <c r="J369" s="85">
        <v>14</v>
      </c>
      <c r="K369" s="100">
        <v>295</v>
      </c>
      <c r="L369" s="85">
        <v>1</v>
      </c>
      <c r="M369" s="85">
        <v>2</v>
      </c>
      <c r="N369" s="85">
        <v>5</v>
      </c>
      <c r="O369" s="85">
        <v>0</v>
      </c>
      <c r="P369" s="85">
        <v>4</v>
      </c>
      <c r="Q369" s="85">
        <v>346</v>
      </c>
      <c r="R369" s="85">
        <v>0</v>
      </c>
      <c r="S369" s="85">
        <v>4</v>
      </c>
      <c r="T369" s="85">
        <v>509</v>
      </c>
      <c r="U369" s="85">
        <v>3452</v>
      </c>
      <c r="V369" s="86">
        <v>15264</v>
      </c>
    </row>
    <row r="370" spans="1:22" ht="15" x14ac:dyDescent="0.25">
      <c r="A370"/>
      <c r="B370" s="93">
        <v>2014</v>
      </c>
      <c r="C370" s="85">
        <v>4</v>
      </c>
      <c r="D370" s="85">
        <v>0</v>
      </c>
      <c r="E370" s="85">
        <v>0</v>
      </c>
      <c r="F370" s="85">
        <v>18</v>
      </c>
      <c r="G370" s="85">
        <v>1</v>
      </c>
      <c r="H370" s="85">
        <v>0</v>
      </c>
      <c r="I370" s="85">
        <v>0</v>
      </c>
      <c r="J370" s="85">
        <v>28</v>
      </c>
      <c r="K370" s="100">
        <v>193</v>
      </c>
      <c r="L370" s="85">
        <v>3</v>
      </c>
      <c r="M370" s="85">
        <v>1</v>
      </c>
      <c r="N370" s="85">
        <v>12</v>
      </c>
      <c r="O370" s="85">
        <v>0</v>
      </c>
      <c r="P370" s="85">
        <v>31</v>
      </c>
      <c r="Q370" s="85">
        <v>291</v>
      </c>
      <c r="R370" s="85">
        <v>0</v>
      </c>
      <c r="S370" s="85">
        <v>11</v>
      </c>
      <c r="T370" s="85">
        <v>514</v>
      </c>
      <c r="U370" s="85">
        <v>3927</v>
      </c>
      <c r="V370" s="86">
        <v>18451</v>
      </c>
    </row>
    <row r="371" spans="1:22" ht="15" x14ac:dyDescent="0.25">
      <c r="A371"/>
      <c r="B371" s="271">
        <v>2015</v>
      </c>
      <c r="C371" s="144">
        <v>2</v>
      </c>
      <c r="D371" s="144">
        <v>4</v>
      </c>
      <c r="E371" s="144">
        <v>0</v>
      </c>
      <c r="F371" s="144">
        <v>19</v>
      </c>
      <c r="G371" s="144">
        <v>0</v>
      </c>
      <c r="H371" s="144">
        <v>0</v>
      </c>
      <c r="I371" s="144">
        <v>0</v>
      </c>
      <c r="J371" s="144">
        <v>19</v>
      </c>
      <c r="K371" s="145">
        <v>368</v>
      </c>
      <c r="L371" s="144">
        <v>1</v>
      </c>
      <c r="M371" s="144">
        <v>1</v>
      </c>
      <c r="N371" s="144">
        <v>7</v>
      </c>
      <c r="O371" s="144">
        <v>0</v>
      </c>
      <c r="P371" s="144">
        <v>14</v>
      </c>
      <c r="Q371" s="144">
        <v>435</v>
      </c>
      <c r="R371" s="144">
        <v>1</v>
      </c>
      <c r="S371" s="144">
        <v>9</v>
      </c>
      <c r="T371" s="144">
        <v>600</v>
      </c>
      <c r="U371" s="144">
        <v>3885</v>
      </c>
      <c r="V371" s="146">
        <v>18606</v>
      </c>
    </row>
    <row r="372" spans="1:22" ht="15" x14ac:dyDescent="0.25">
      <c r="A372"/>
      <c r="B372" s="271">
        <v>2016</v>
      </c>
      <c r="C372" s="144">
        <v>5</v>
      </c>
      <c r="D372" s="144">
        <v>2</v>
      </c>
      <c r="E372" s="144">
        <v>0</v>
      </c>
      <c r="F372" s="144">
        <v>33</v>
      </c>
      <c r="G372" s="144">
        <v>2</v>
      </c>
      <c r="H372" s="144">
        <v>0</v>
      </c>
      <c r="I372" s="144">
        <v>0</v>
      </c>
      <c r="J372" s="144">
        <v>19</v>
      </c>
      <c r="K372" s="145">
        <v>332</v>
      </c>
      <c r="L372" s="144">
        <v>1</v>
      </c>
      <c r="M372" s="144">
        <v>0</v>
      </c>
      <c r="N372" s="144">
        <v>13</v>
      </c>
      <c r="O372" s="144">
        <v>0</v>
      </c>
      <c r="P372" s="144">
        <v>13</v>
      </c>
      <c r="Q372" s="144">
        <v>420</v>
      </c>
      <c r="R372" s="144">
        <v>2</v>
      </c>
      <c r="S372" s="144">
        <v>13</v>
      </c>
      <c r="T372" s="144">
        <v>748</v>
      </c>
      <c r="U372" s="144">
        <v>4767</v>
      </c>
      <c r="V372" s="146">
        <v>21621</v>
      </c>
    </row>
    <row r="373" spans="1:22" ht="15" x14ac:dyDescent="0.25">
      <c r="A373"/>
      <c r="B373" s="271">
        <v>2017</v>
      </c>
      <c r="C373" s="144">
        <v>6</v>
      </c>
      <c r="D373" s="144">
        <v>0</v>
      </c>
      <c r="E373" s="144">
        <v>0</v>
      </c>
      <c r="F373" s="144">
        <v>20</v>
      </c>
      <c r="G373" s="144">
        <v>3</v>
      </c>
      <c r="H373" s="144">
        <v>0</v>
      </c>
      <c r="I373" s="144">
        <v>0</v>
      </c>
      <c r="J373" s="144">
        <v>11</v>
      </c>
      <c r="K373" s="145">
        <v>402</v>
      </c>
      <c r="L373" s="144">
        <v>21</v>
      </c>
      <c r="M373" s="144">
        <v>1</v>
      </c>
      <c r="N373" s="144">
        <v>17</v>
      </c>
      <c r="O373" s="144">
        <v>0</v>
      </c>
      <c r="P373" s="144">
        <v>22</v>
      </c>
      <c r="Q373" s="144">
        <v>503</v>
      </c>
      <c r="R373" s="144">
        <v>0</v>
      </c>
      <c r="S373" s="144">
        <v>27</v>
      </c>
      <c r="T373" s="144">
        <v>790</v>
      </c>
      <c r="U373" s="144">
        <v>4703</v>
      </c>
      <c r="V373" s="146">
        <v>22414</v>
      </c>
    </row>
    <row r="374" spans="1:22" ht="15" x14ac:dyDescent="0.25">
      <c r="A374"/>
      <c r="B374" s="271">
        <v>2018</v>
      </c>
      <c r="C374" s="144">
        <v>20</v>
      </c>
      <c r="D374" s="144">
        <v>5</v>
      </c>
      <c r="E374" s="144">
        <v>0</v>
      </c>
      <c r="F374" s="144">
        <v>21</v>
      </c>
      <c r="G374" s="144">
        <v>49</v>
      </c>
      <c r="H374" s="144">
        <v>0</v>
      </c>
      <c r="I374" s="144">
        <v>0</v>
      </c>
      <c r="J374" s="144">
        <v>12</v>
      </c>
      <c r="K374" s="145">
        <v>307</v>
      </c>
      <c r="L374" s="144">
        <v>84</v>
      </c>
      <c r="M374" s="144">
        <v>0</v>
      </c>
      <c r="N374" s="144">
        <v>18</v>
      </c>
      <c r="O374" s="144">
        <v>0</v>
      </c>
      <c r="P374" s="144">
        <v>18</v>
      </c>
      <c r="Q374" s="144">
        <v>534</v>
      </c>
      <c r="R374" s="144">
        <v>0</v>
      </c>
      <c r="S374" s="144">
        <v>21</v>
      </c>
      <c r="T374" s="144">
        <v>891</v>
      </c>
      <c r="U374" s="144">
        <v>5575</v>
      </c>
      <c r="V374" s="146">
        <v>23898</v>
      </c>
    </row>
    <row r="375" spans="1:22" ht="15" x14ac:dyDescent="0.25">
      <c r="A375"/>
      <c r="B375" s="271">
        <v>2019</v>
      </c>
      <c r="C375" s="144">
        <v>4</v>
      </c>
      <c r="D375" s="144">
        <v>4</v>
      </c>
      <c r="E375" s="144">
        <v>0</v>
      </c>
      <c r="F375" s="144">
        <v>32</v>
      </c>
      <c r="G375" s="144">
        <v>0</v>
      </c>
      <c r="H375" s="144">
        <v>0</v>
      </c>
      <c r="I375" s="144">
        <v>0</v>
      </c>
      <c r="J375" s="144">
        <v>7</v>
      </c>
      <c r="K375" s="145">
        <v>399</v>
      </c>
      <c r="L375" s="144">
        <v>9</v>
      </c>
      <c r="M375" s="144">
        <v>88</v>
      </c>
      <c r="N375" s="144">
        <v>8</v>
      </c>
      <c r="O375" s="144">
        <v>1</v>
      </c>
      <c r="P375" s="144">
        <v>25</v>
      </c>
      <c r="Q375" s="144">
        <v>577</v>
      </c>
      <c r="R375" s="144">
        <v>1</v>
      </c>
      <c r="S375" s="144">
        <v>28</v>
      </c>
      <c r="T375" s="144">
        <v>908</v>
      </c>
      <c r="U375" s="144">
        <v>5806</v>
      </c>
      <c r="V375" s="146">
        <v>23401</v>
      </c>
    </row>
    <row r="376" spans="1:22" ht="15" x14ac:dyDescent="0.25">
      <c r="A376"/>
      <c r="B376" s="271">
        <v>2020</v>
      </c>
      <c r="C376" s="144">
        <v>1</v>
      </c>
      <c r="D376" s="144">
        <v>10</v>
      </c>
      <c r="E376" s="144">
        <v>0</v>
      </c>
      <c r="F376" s="144">
        <v>27</v>
      </c>
      <c r="G376" s="144">
        <v>0</v>
      </c>
      <c r="H376" s="144">
        <v>0</v>
      </c>
      <c r="I376" s="144">
        <v>0</v>
      </c>
      <c r="J376" s="144">
        <v>4</v>
      </c>
      <c r="K376" s="145">
        <v>171</v>
      </c>
      <c r="L376" s="144">
        <v>4</v>
      </c>
      <c r="M376" s="144">
        <v>0</v>
      </c>
      <c r="N376" s="144">
        <v>3</v>
      </c>
      <c r="O376" s="144">
        <v>0</v>
      </c>
      <c r="P376" s="144">
        <v>6</v>
      </c>
      <c r="Q376" s="144">
        <v>226</v>
      </c>
      <c r="R376" s="144">
        <v>0</v>
      </c>
      <c r="S376" s="144">
        <v>18</v>
      </c>
      <c r="T376" s="144">
        <v>437</v>
      </c>
      <c r="U376" s="144">
        <v>4676</v>
      </c>
      <c r="V376" s="146">
        <v>19515</v>
      </c>
    </row>
    <row r="377" spans="1:22" ht="15" x14ac:dyDescent="0.25">
      <c r="A377"/>
      <c r="B377" s="271">
        <v>2021</v>
      </c>
      <c r="C377" s="144">
        <v>4</v>
      </c>
      <c r="D377" s="144">
        <v>4</v>
      </c>
      <c r="E377" s="144">
        <v>0</v>
      </c>
      <c r="F377" s="144">
        <v>22</v>
      </c>
      <c r="G377" s="144">
        <v>7</v>
      </c>
      <c r="H377" s="144">
        <v>1</v>
      </c>
      <c r="I377" s="144">
        <v>0</v>
      </c>
      <c r="J377" s="144">
        <v>3</v>
      </c>
      <c r="K377" s="145">
        <v>494</v>
      </c>
      <c r="L377" s="144">
        <v>7</v>
      </c>
      <c r="M377" s="144">
        <v>1</v>
      </c>
      <c r="N377" s="144">
        <v>14</v>
      </c>
      <c r="O377" s="144">
        <v>0</v>
      </c>
      <c r="P377" s="144">
        <v>8</v>
      </c>
      <c r="Q377" s="144">
        <v>565</v>
      </c>
      <c r="R377" s="144">
        <v>1</v>
      </c>
      <c r="S377" s="144">
        <v>15</v>
      </c>
      <c r="T377" s="144">
        <v>861</v>
      </c>
      <c r="U377" s="144">
        <v>5336</v>
      </c>
      <c r="V377" s="146">
        <v>23336</v>
      </c>
    </row>
    <row r="378" spans="1:22" s="25" customFormat="1" ht="15.75" thickBot="1" x14ac:dyDescent="0.3">
      <c r="B378" s="271">
        <v>2022</v>
      </c>
      <c r="C378" s="144">
        <v>8</v>
      </c>
      <c r="D378" s="144">
        <v>0</v>
      </c>
      <c r="E378" s="144">
        <v>0</v>
      </c>
      <c r="F378" s="144">
        <v>20</v>
      </c>
      <c r="G378" s="144">
        <v>6</v>
      </c>
      <c r="H378" s="144">
        <v>0</v>
      </c>
      <c r="I378" s="144">
        <v>0</v>
      </c>
      <c r="J378" s="144">
        <v>2</v>
      </c>
      <c r="K378" s="145">
        <v>323</v>
      </c>
      <c r="L378" s="144">
        <v>8</v>
      </c>
      <c r="M378" s="144">
        <v>18</v>
      </c>
      <c r="N378" s="144">
        <v>9</v>
      </c>
      <c r="O378" s="144">
        <v>0</v>
      </c>
      <c r="P378" s="144">
        <v>12</v>
      </c>
      <c r="Q378" s="144">
        <v>406</v>
      </c>
      <c r="R378" s="144">
        <v>7</v>
      </c>
      <c r="S378" s="144">
        <v>20</v>
      </c>
      <c r="T378" s="144">
        <v>879</v>
      </c>
      <c r="U378" s="144">
        <v>5530</v>
      </c>
      <c r="V378" s="146">
        <v>24528</v>
      </c>
    </row>
    <row r="379" spans="1:22" ht="15.75" thickBot="1" x14ac:dyDescent="0.3">
      <c r="A379"/>
      <c r="B379" s="232">
        <v>2023</v>
      </c>
      <c r="C379" s="87">
        <v>2</v>
      </c>
      <c r="D379" s="87">
        <v>13</v>
      </c>
      <c r="E379" s="87">
        <v>0</v>
      </c>
      <c r="F379" s="87">
        <v>13</v>
      </c>
      <c r="G379" s="87">
        <v>1</v>
      </c>
      <c r="H379" s="87">
        <v>1</v>
      </c>
      <c r="I379" s="87">
        <v>1</v>
      </c>
      <c r="J379" s="87">
        <v>6</v>
      </c>
      <c r="K379" s="101">
        <v>219</v>
      </c>
      <c r="L379" s="87">
        <v>0</v>
      </c>
      <c r="M379" s="87">
        <v>2</v>
      </c>
      <c r="N379" s="87">
        <v>9</v>
      </c>
      <c r="O379" s="87">
        <v>0</v>
      </c>
      <c r="P379" s="87">
        <v>11</v>
      </c>
      <c r="Q379" s="87">
        <v>278</v>
      </c>
      <c r="R379" s="87">
        <v>0</v>
      </c>
      <c r="S379" s="87">
        <v>11</v>
      </c>
      <c r="T379" s="87">
        <v>583</v>
      </c>
      <c r="U379" s="87">
        <v>4858</v>
      </c>
      <c r="V379" s="88">
        <v>19939</v>
      </c>
    </row>
    <row r="380" spans="1:22" x14ac:dyDescent="0.2">
      <c r="A380"/>
      <c r="B380" s="296"/>
    </row>
  </sheetData>
  <mergeCells count="4">
    <mergeCell ref="C42:F42"/>
    <mergeCell ref="C66:G66"/>
    <mergeCell ref="C84:D84"/>
    <mergeCell ref="C252:F252"/>
  </mergeCells>
  <phoneticPr fontId="11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C213"/>
  <sheetViews>
    <sheetView topLeftCell="A80" workbookViewId="0">
      <selection activeCell="O96" sqref="O96"/>
    </sheetView>
  </sheetViews>
  <sheetFormatPr baseColWidth="10" defaultColWidth="11.42578125" defaultRowHeight="12.75" x14ac:dyDescent="0.2"/>
  <cols>
    <col min="1" max="1" width="34.42578125" style="25" customWidth="1"/>
    <col min="2" max="2" width="6.28515625" style="38" customWidth="1"/>
    <col min="3" max="3" width="30.5703125" customWidth="1"/>
    <col min="4" max="4" width="13.85546875" customWidth="1"/>
    <col min="5" max="5" width="12.5703125" customWidth="1"/>
    <col min="6" max="6" width="14.140625" customWidth="1"/>
    <col min="7" max="7" width="13" customWidth="1"/>
    <col min="8" max="9" width="12.7109375" customWidth="1"/>
    <col min="10" max="10" width="13.85546875" customWidth="1"/>
    <col min="11" max="11" width="11.5703125" customWidth="1"/>
    <col min="12" max="12" width="12.140625" customWidth="1"/>
    <col min="13" max="13" width="9.5703125" customWidth="1"/>
    <col min="14" max="14" width="8.28515625" customWidth="1"/>
    <col min="16" max="16" width="8.85546875" customWidth="1"/>
    <col min="17" max="17" width="12.5703125" customWidth="1"/>
    <col min="18" max="18" width="13.5703125" customWidth="1"/>
  </cols>
  <sheetData>
    <row r="1" spans="1:16" ht="30.75" thickBot="1" x14ac:dyDescent="0.3">
      <c r="A1" s="117" t="s">
        <v>798</v>
      </c>
      <c r="C1" s="3"/>
      <c r="D1" s="3"/>
    </row>
    <row r="2" spans="1:16" ht="15" x14ac:dyDescent="0.25">
      <c r="A2" s="251" t="s">
        <v>478</v>
      </c>
      <c r="C2" s="3"/>
      <c r="D2" s="3"/>
    </row>
    <row r="3" spans="1:16" ht="45.75" thickBot="1" x14ac:dyDescent="0.3">
      <c r="A3" s="96" t="s">
        <v>909</v>
      </c>
      <c r="C3" s="3"/>
    </row>
    <row r="4" spans="1:16" s="7" customFormat="1" ht="30.75" thickBot="1" x14ac:dyDescent="0.3">
      <c r="A4" s="45"/>
      <c r="B4" s="5"/>
      <c r="D4" s="187" t="s">
        <v>105</v>
      </c>
      <c r="E4" s="187" t="s">
        <v>440</v>
      </c>
      <c r="F4" s="187" t="s">
        <v>110</v>
      </c>
      <c r="G4" s="187" t="s">
        <v>442</v>
      </c>
      <c r="H4" s="187" t="s">
        <v>112</v>
      </c>
      <c r="I4" s="187" t="s">
        <v>114</v>
      </c>
      <c r="J4" s="187" t="s">
        <v>115</v>
      </c>
      <c r="K4" s="187" t="s">
        <v>472</v>
      </c>
      <c r="L4" s="187" t="s">
        <v>99</v>
      </c>
    </row>
    <row r="5" spans="1:16" ht="30.75" thickBot="1" x14ac:dyDescent="0.3">
      <c r="B5" s="95">
        <v>1991</v>
      </c>
      <c r="C5" s="187" t="s">
        <v>473</v>
      </c>
      <c r="D5" s="165">
        <v>0</v>
      </c>
      <c r="E5" s="165">
        <v>0</v>
      </c>
      <c r="F5" s="165">
        <v>2284</v>
      </c>
      <c r="G5" s="165">
        <v>0</v>
      </c>
      <c r="H5" s="165">
        <v>0</v>
      </c>
      <c r="I5" s="165">
        <v>0</v>
      </c>
      <c r="J5" s="165">
        <v>2284</v>
      </c>
      <c r="K5" s="165">
        <v>2910</v>
      </c>
      <c r="L5" s="166">
        <v>19837</v>
      </c>
    </row>
    <row r="6" spans="1:16" ht="30.75" thickBot="1" x14ac:dyDescent="0.3">
      <c r="B6" s="1"/>
      <c r="C6" s="187" t="s">
        <v>474</v>
      </c>
      <c r="D6" s="85">
        <v>58</v>
      </c>
      <c r="E6" s="85">
        <v>0</v>
      </c>
      <c r="F6" s="85">
        <v>1142</v>
      </c>
      <c r="G6" s="85">
        <v>0</v>
      </c>
      <c r="H6" s="85">
        <v>0</v>
      </c>
      <c r="I6" s="85">
        <v>98</v>
      </c>
      <c r="J6" s="85">
        <v>1298</v>
      </c>
      <c r="K6" s="85">
        <v>1535</v>
      </c>
      <c r="L6" s="86">
        <v>4662</v>
      </c>
    </row>
    <row r="7" spans="1:16" ht="15.75" thickBot="1" x14ac:dyDescent="0.3">
      <c r="B7" s="1"/>
      <c r="C7" s="187" t="s">
        <v>135</v>
      </c>
      <c r="D7" s="85">
        <v>58</v>
      </c>
      <c r="E7" s="85">
        <v>0</v>
      </c>
      <c r="F7" s="85">
        <v>3426</v>
      </c>
      <c r="G7" s="85">
        <v>0</v>
      </c>
      <c r="H7" s="85">
        <v>0</v>
      </c>
      <c r="I7" s="85">
        <v>98</v>
      </c>
      <c r="J7" s="85">
        <v>3582</v>
      </c>
      <c r="K7" s="85">
        <v>4445</v>
      </c>
      <c r="L7" s="86">
        <v>24499</v>
      </c>
      <c r="M7" s="1"/>
      <c r="N7" s="1"/>
      <c r="O7" s="1"/>
      <c r="P7" s="1"/>
    </row>
    <row r="8" spans="1:16" ht="30.75" thickBot="1" x14ac:dyDescent="0.3">
      <c r="B8" s="95">
        <v>1992</v>
      </c>
      <c r="C8" s="187" t="s">
        <v>473</v>
      </c>
      <c r="D8" s="85">
        <v>0</v>
      </c>
      <c r="E8" s="85">
        <v>0</v>
      </c>
      <c r="F8" s="85">
        <v>2002</v>
      </c>
      <c r="G8" s="85">
        <v>0</v>
      </c>
      <c r="H8" s="85">
        <v>0</v>
      </c>
      <c r="I8" s="85">
        <v>0</v>
      </c>
      <c r="J8" s="85">
        <v>2002</v>
      </c>
      <c r="K8" s="85">
        <v>2577</v>
      </c>
      <c r="L8" s="86">
        <v>18839</v>
      </c>
    </row>
    <row r="9" spans="1:16" ht="30.75" thickBot="1" x14ac:dyDescent="0.3">
      <c r="B9" s="1"/>
      <c r="C9" s="187" t="s">
        <v>474</v>
      </c>
      <c r="D9" s="85">
        <v>58</v>
      </c>
      <c r="E9" s="85">
        <v>0</v>
      </c>
      <c r="F9" s="85">
        <v>139</v>
      </c>
      <c r="G9" s="85">
        <v>0</v>
      </c>
      <c r="H9" s="85">
        <v>0</v>
      </c>
      <c r="I9" s="85">
        <v>98</v>
      </c>
      <c r="J9" s="85">
        <v>295</v>
      </c>
      <c r="K9" s="85">
        <v>532</v>
      </c>
      <c r="L9" s="86">
        <v>3939</v>
      </c>
    </row>
    <row r="10" spans="1:16" ht="15.75" thickBot="1" x14ac:dyDescent="0.3">
      <c r="B10" s="1"/>
      <c r="C10" s="187" t="s">
        <v>135</v>
      </c>
      <c r="D10" s="85">
        <v>58</v>
      </c>
      <c r="E10" s="85">
        <v>0</v>
      </c>
      <c r="F10" s="85">
        <v>2141</v>
      </c>
      <c r="G10" s="85">
        <v>0</v>
      </c>
      <c r="H10" s="85">
        <v>0</v>
      </c>
      <c r="I10" s="85">
        <v>98</v>
      </c>
      <c r="J10" s="85">
        <v>2297</v>
      </c>
      <c r="K10" s="85">
        <v>3109</v>
      </c>
      <c r="L10" s="86">
        <v>22778</v>
      </c>
      <c r="M10" s="1"/>
      <c r="N10" s="1"/>
      <c r="O10" s="1"/>
      <c r="P10" s="1"/>
    </row>
    <row r="11" spans="1:16" ht="30.75" thickBot="1" x14ac:dyDescent="0.3">
      <c r="B11" s="95">
        <v>1993</v>
      </c>
      <c r="C11" s="187" t="s">
        <v>473</v>
      </c>
      <c r="D11" s="85">
        <v>0</v>
      </c>
      <c r="E11" s="85">
        <v>0</v>
      </c>
      <c r="F11" s="85">
        <v>2002</v>
      </c>
      <c r="G11" s="85">
        <v>0</v>
      </c>
      <c r="H11" s="85">
        <v>0</v>
      </c>
      <c r="I11" s="85">
        <v>0</v>
      </c>
      <c r="J11" s="85">
        <v>2002</v>
      </c>
      <c r="K11" s="85">
        <v>2675</v>
      </c>
      <c r="L11" s="86">
        <v>18127</v>
      </c>
    </row>
    <row r="12" spans="1:16" ht="30.75" thickBot="1" x14ac:dyDescent="0.3">
      <c r="B12" s="1"/>
      <c r="C12" s="187" t="s">
        <v>474</v>
      </c>
      <c r="D12" s="85">
        <v>82</v>
      </c>
      <c r="E12" s="85">
        <v>0</v>
      </c>
      <c r="F12" s="85">
        <v>1329</v>
      </c>
      <c r="G12" s="85">
        <v>0</v>
      </c>
      <c r="H12" s="85">
        <v>0</v>
      </c>
      <c r="I12" s="85">
        <v>98</v>
      </c>
      <c r="J12" s="85">
        <v>1509</v>
      </c>
      <c r="K12" s="85">
        <v>1746</v>
      </c>
      <c r="L12" s="86">
        <v>5315</v>
      </c>
    </row>
    <row r="13" spans="1:16" ht="15.75" thickBot="1" x14ac:dyDescent="0.3">
      <c r="B13" s="1"/>
      <c r="C13" s="187" t="s">
        <v>135</v>
      </c>
      <c r="D13" s="85">
        <v>82</v>
      </c>
      <c r="E13" s="85">
        <v>0</v>
      </c>
      <c r="F13" s="85">
        <v>3331</v>
      </c>
      <c r="G13" s="85">
        <v>0</v>
      </c>
      <c r="H13" s="85">
        <v>0</v>
      </c>
      <c r="I13" s="85">
        <v>98</v>
      </c>
      <c r="J13" s="85">
        <v>3511</v>
      </c>
      <c r="K13" s="85">
        <v>4421</v>
      </c>
      <c r="L13" s="86">
        <v>23442</v>
      </c>
      <c r="M13" s="1"/>
      <c r="N13" s="1"/>
      <c r="O13" s="1"/>
      <c r="P13" s="1"/>
    </row>
    <row r="14" spans="1:16" ht="30.75" thickBot="1" x14ac:dyDescent="0.3">
      <c r="B14" s="95">
        <v>1994</v>
      </c>
      <c r="C14" s="187" t="s">
        <v>473</v>
      </c>
      <c r="D14" s="85">
        <v>0</v>
      </c>
      <c r="E14" s="85">
        <v>0</v>
      </c>
      <c r="F14" s="85">
        <v>2002</v>
      </c>
      <c r="G14" s="85">
        <v>0</v>
      </c>
      <c r="H14" s="85">
        <v>0</v>
      </c>
      <c r="I14" s="85">
        <v>0</v>
      </c>
      <c r="J14" s="85">
        <v>2002</v>
      </c>
      <c r="K14" s="85">
        <v>2686</v>
      </c>
      <c r="L14" s="86">
        <v>18852</v>
      </c>
    </row>
    <row r="15" spans="1:16" ht="30.75" thickBot="1" x14ac:dyDescent="0.3">
      <c r="B15" s="1"/>
      <c r="C15" s="187" t="s">
        <v>474</v>
      </c>
      <c r="D15" s="85">
        <v>90</v>
      </c>
      <c r="E15" s="85">
        <v>0</v>
      </c>
      <c r="F15" s="85">
        <v>1573</v>
      </c>
      <c r="G15" s="85">
        <v>0</v>
      </c>
      <c r="H15" s="85">
        <v>0</v>
      </c>
      <c r="I15" s="85">
        <v>98</v>
      </c>
      <c r="J15" s="85">
        <v>1761</v>
      </c>
      <c r="K15" s="85">
        <v>1998</v>
      </c>
      <c r="L15" s="86">
        <v>5591</v>
      </c>
    </row>
    <row r="16" spans="1:16" ht="15.75" thickBot="1" x14ac:dyDescent="0.3">
      <c r="B16" s="1"/>
      <c r="C16" s="187" t="s">
        <v>135</v>
      </c>
      <c r="D16" s="85">
        <v>90</v>
      </c>
      <c r="E16" s="85">
        <v>0</v>
      </c>
      <c r="F16" s="85">
        <v>3575</v>
      </c>
      <c r="G16" s="85">
        <v>0</v>
      </c>
      <c r="H16" s="85">
        <v>0</v>
      </c>
      <c r="I16" s="85">
        <v>98</v>
      </c>
      <c r="J16" s="85">
        <v>3763</v>
      </c>
      <c r="K16" s="85">
        <v>4684</v>
      </c>
      <c r="L16" s="86">
        <v>24443</v>
      </c>
      <c r="M16" s="1"/>
      <c r="N16" s="1"/>
      <c r="O16" s="1"/>
      <c r="P16" s="1"/>
    </row>
    <row r="17" spans="2:16" ht="30.75" thickBot="1" x14ac:dyDescent="0.3">
      <c r="B17" s="95">
        <v>1995</v>
      </c>
      <c r="C17" s="187" t="s">
        <v>473</v>
      </c>
      <c r="D17" s="85">
        <v>0</v>
      </c>
      <c r="E17" s="85">
        <v>0</v>
      </c>
      <c r="F17" s="85">
        <v>2012</v>
      </c>
      <c r="G17" s="85">
        <v>0</v>
      </c>
      <c r="H17" s="85">
        <v>0</v>
      </c>
      <c r="I17" s="85">
        <v>0</v>
      </c>
      <c r="J17" s="85">
        <v>2012</v>
      </c>
      <c r="K17" s="85">
        <v>2732</v>
      </c>
      <c r="L17" s="86">
        <v>18492</v>
      </c>
    </row>
    <row r="18" spans="2:16" ht="30.75" thickBot="1" x14ac:dyDescent="0.3">
      <c r="B18" s="1"/>
      <c r="C18" s="187" t="s">
        <v>474</v>
      </c>
      <c r="D18" s="85">
        <v>58</v>
      </c>
      <c r="E18" s="85">
        <v>13</v>
      </c>
      <c r="F18" s="85">
        <v>1595</v>
      </c>
      <c r="G18" s="85">
        <v>0</v>
      </c>
      <c r="H18" s="85">
        <v>0</v>
      </c>
      <c r="I18" s="85">
        <v>98</v>
      </c>
      <c r="J18" s="85">
        <v>1751</v>
      </c>
      <c r="K18" s="85">
        <v>1921</v>
      </c>
      <c r="L18" s="86">
        <v>5558</v>
      </c>
    </row>
    <row r="19" spans="2:16" ht="15.75" thickBot="1" x14ac:dyDescent="0.3">
      <c r="B19" s="1"/>
      <c r="C19" s="187" t="s">
        <v>135</v>
      </c>
      <c r="D19" s="85">
        <v>58</v>
      </c>
      <c r="E19" s="85">
        <v>13</v>
      </c>
      <c r="F19" s="85">
        <v>3607</v>
      </c>
      <c r="G19" s="85">
        <v>0</v>
      </c>
      <c r="H19" s="85">
        <v>0</v>
      </c>
      <c r="I19" s="85">
        <v>98</v>
      </c>
      <c r="J19" s="85">
        <v>3763</v>
      </c>
      <c r="K19" s="85">
        <v>4653</v>
      </c>
      <c r="L19" s="86">
        <v>24050</v>
      </c>
      <c r="M19" s="1"/>
      <c r="N19" s="1"/>
      <c r="O19" s="1"/>
      <c r="P19" s="1"/>
    </row>
    <row r="20" spans="2:16" ht="30.75" thickBot="1" x14ac:dyDescent="0.3">
      <c r="B20" s="95">
        <v>1996</v>
      </c>
      <c r="C20" s="187" t="s">
        <v>473</v>
      </c>
      <c r="D20" s="85">
        <v>0</v>
      </c>
      <c r="E20" s="85">
        <v>0</v>
      </c>
      <c r="F20" s="85">
        <v>2068</v>
      </c>
      <c r="G20" s="85">
        <v>0</v>
      </c>
      <c r="H20" s="85">
        <v>0</v>
      </c>
      <c r="I20" s="85">
        <v>0</v>
      </c>
      <c r="J20" s="85">
        <v>2068</v>
      </c>
      <c r="K20" s="85">
        <v>2798</v>
      </c>
      <c r="L20" s="86">
        <v>18877</v>
      </c>
    </row>
    <row r="21" spans="2:16" ht="30.75" thickBot="1" x14ac:dyDescent="0.3">
      <c r="B21" s="1"/>
      <c r="C21" s="187" t="s">
        <v>474</v>
      </c>
      <c r="D21" s="85">
        <v>57</v>
      </c>
      <c r="E21" s="85">
        <v>13</v>
      </c>
      <c r="F21" s="85">
        <v>1505</v>
      </c>
      <c r="G21" s="85">
        <v>0</v>
      </c>
      <c r="H21" s="85">
        <v>0</v>
      </c>
      <c r="I21" s="85">
        <v>98</v>
      </c>
      <c r="J21" s="85">
        <v>1660</v>
      </c>
      <c r="K21" s="85">
        <v>1854</v>
      </c>
      <c r="L21" s="86">
        <v>5256</v>
      </c>
    </row>
    <row r="22" spans="2:16" ht="15.75" thickBot="1" x14ac:dyDescent="0.3">
      <c r="B22" s="1"/>
      <c r="C22" s="187" t="s">
        <v>135</v>
      </c>
      <c r="D22" s="85">
        <v>57</v>
      </c>
      <c r="E22" s="85">
        <v>13</v>
      </c>
      <c r="F22" s="85">
        <v>3573</v>
      </c>
      <c r="G22" s="85">
        <v>0</v>
      </c>
      <c r="H22" s="85">
        <v>0</v>
      </c>
      <c r="I22" s="85">
        <v>98</v>
      </c>
      <c r="J22" s="85">
        <v>3728</v>
      </c>
      <c r="K22" s="85">
        <v>4652</v>
      </c>
      <c r="L22" s="86">
        <v>24133</v>
      </c>
      <c r="M22" s="1"/>
      <c r="N22" s="1"/>
      <c r="O22" s="1"/>
      <c r="P22" s="1"/>
    </row>
    <row r="23" spans="2:16" ht="30.75" thickBot="1" x14ac:dyDescent="0.3">
      <c r="B23" s="95">
        <v>1997</v>
      </c>
      <c r="C23" s="187" t="s">
        <v>473</v>
      </c>
      <c r="D23" s="85">
        <v>0</v>
      </c>
      <c r="E23" s="85">
        <v>0</v>
      </c>
      <c r="F23" s="85">
        <v>2018</v>
      </c>
      <c r="G23" s="85">
        <v>0</v>
      </c>
      <c r="H23" s="85">
        <v>0</v>
      </c>
      <c r="I23" s="85">
        <v>0</v>
      </c>
      <c r="J23" s="85">
        <v>2018</v>
      </c>
      <c r="K23" s="85">
        <v>2736</v>
      </c>
      <c r="L23" s="86">
        <v>18261</v>
      </c>
    </row>
    <row r="24" spans="2:16" ht="30.75" thickBot="1" x14ac:dyDescent="0.3">
      <c r="B24" s="1"/>
      <c r="C24" s="187" t="s">
        <v>474</v>
      </c>
      <c r="D24" s="85">
        <v>57</v>
      </c>
      <c r="E24" s="85">
        <v>13</v>
      </c>
      <c r="F24" s="85">
        <v>1474</v>
      </c>
      <c r="G24" s="85">
        <v>0</v>
      </c>
      <c r="H24" s="85">
        <v>0</v>
      </c>
      <c r="I24" s="85">
        <v>98</v>
      </c>
      <c r="J24" s="85">
        <v>1629</v>
      </c>
      <c r="K24" s="85">
        <v>1902</v>
      </c>
      <c r="L24" s="86">
        <v>5477</v>
      </c>
    </row>
    <row r="25" spans="2:16" ht="15.75" thickBot="1" x14ac:dyDescent="0.3">
      <c r="B25" s="1"/>
      <c r="C25" s="187" t="s">
        <v>135</v>
      </c>
      <c r="D25" s="85">
        <v>57</v>
      </c>
      <c r="E25" s="85">
        <v>13</v>
      </c>
      <c r="F25" s="85">
        <v>3492</v>
      </c>
      <c r="G25" s="85">
        <v>0</v>
      </c>
      <c r="H25" s="85">
        <v>0</v>
      </c>
      <c r="I25" s="85">
        <v>98</v>
      </c>
      <c r="J25" s="85">
        <v>3647</v>
      </c>
      <c r="K25" s="85">
        <v>4638</v>
      </c>
      <c r="L25" s="86">
        <v>23738</v>
      </c>
      <c r="M25" s="1"/>
      <c r="N25" s="1"/>
      <c r="O25" s="1"/>
      <c r="P25" s="1"/>
    </row>
    <row r="26" spans="2:16" ht="30.75" thickBot="1" x14ac:dyDescent="0.3">
      <c r="B26" s="95">
        <v>1998</v>
      </c>
      <c r="C26" s="187" t="s">
        <v>473</v>
      </c>
      <c r="D26" s="85">
        <v>0</v>
      </c>
      <c r="E26" s="85">
        <v>0</v>
      </c>
      <c r="F26" s="85">
        <v>2013</v>
      </c>
      <c r="G26" s="85">
        <v>0</v>
      </c>
      <c r="H26" s="85">
        <v>0</v>
      </c>
      <c r="I26" s="85">
        <v>0</v>
      </c>
      <c r="J26" s="85">
        <v>2013</v>
      </c>
      <c r="K26" s="85">
        <v>2749</v>
      </c>
      <c r="L26" s="86">
        <v>17941</v>
      </c>
    </row>
    <row r="27" spans="2:16" ht="30.75" thickBot="1" x14ac:dyDescent="0.3">
      <c r="B27" s="1"/>
      <c r="C27" s="187" t="s">
        <v>474</v>
      </c>
      <c r="D27" s="85">
        <v>54</v>
      </c>
      <c r="E27" s="85">
        <v>13</v>
      </c>
      <c r="F27" s="85">
        <v>1464</v>
      </c>
      <c r="G27" s="85">
        <v>0</v>
      </c>
      <c r="H27" s="85">
        <v>0</v>
      </c>
      <c r="I27" s="85">
        <v>98</v>
      </c>
      <c r="J27" s="85">
        <v>1616</v>
      </c>
      <c r="K27" s="85">
        <v>1820</v>
      </c>
      <c r="L27" s="86">
        <v>5382</v>
      </c>
    </row>
    <row r="28" spans="2:16" ht="15.75" thickBot="1" x14ac:dyDescent="0.3">
      <c r="B28" s="1"/>
      <c r="C28" s="187" t="s">
        <v>135</v>
      </c>
      <c r="D28" s="85">
        <v>54</v>
      </c>
      <c r="E28" s="85">
        <v>13</v>
      </c>
      <c r="F28" s="85">
        <v>3477</v>
      </c>
      <c r="G28" s="85">
        <v>0</v>
      </c>
      <c r="H28" s="85">
        <v>0</v>
      </c>
      <c r="I28" s="85">
        <v>98</v>
      </c>
      <c r="J28" s="85">
        <v>3629</v>
      </c>
      <c r="K28" s="85">
        <v>4569</v>
      </c>
      <c r="L28" s="86">
        <v>23323</v>
      </c>
      <c r="M28" s="1"/>
      <c r="N28" s="1"/>
      <c r="O28" s="1"/>
      <c r="P28" s="1"/>
    </row>
    <row r="29" spans="2:16" ht="30.75" thickBot="1" x14ac:dyDescent="0.3">
      <c r="B29" s="95">
        <v>1999</v>
      </c>
      <c r="C29" s="187" t="s">
        <v>473</v>
      </c>
      <c r="D29" s="85">
        <v>0</v>
      </c>
      <c r="E29" s="85">
        <v>0</v>
      </c>
      <c r="F29" s="85">
        <v>1957</v>
      </c>
      <c r="G29" s="85">
        <v>0</v>
      </c>
      <c r="H29" s="85">
        <v>0</v>
      </c>
      <c r="I29" s="85">
        <v>0</v>
      </c>
      <c r="J29" s="85">
        <v>1957</v>
      </c>
      <c r="K29" s="85">
        <v>2701</v>
      </c>
      <c r="L29" s="86">
        <v>18195</v>
      </c>
    </row>
    <row r="30" spans="2:16" ht="30.75" thickBot="1" x14ac:dyDescent="0.3">
      <c r="B30" s="1"/>
      <c r="C30" s="187" t="s">
        <v>474</v>
      </c>
      <c r="D30" s="85">
        <v>54</v>
      </c>
      <c r="E30" s="85">
        <v>34</v>
      </c>
      <c r="F30" s="85">
        <v>1464</v>
      </c>
      <c r="G30" s="85">
        <v>0</v>
      </c>
      <c r="H30" s="85">
        <v>0</v>
      </c>
      <c r="I30" s="85">
        <v>98</v>
      </c>
      <c r="J30" s="85">
        <v>1616</v>
      </c>
      <c r="K30" s="85">
        <v>1845</v>
      </c>
      <c r="L30" s="86">
        <v>5506</v>
      </c>
    </row>
    <row r="31" spans="2:16" ht="15.75" thickBot="1" x14ac:dyDescent="0.3">
      <c r="B31" s="1"/>
      <c r="C31" s="187" t="s">
        <v>135</v>
      </c>
      <c r="D31" s="85">
        <v>54</v>
      </c>
      <c r="E31" s="85">
        <v>34</v>
      </c>
      <c r="F31" s="85">
        <v>3421</v>
      </c>
      <c r="G31" s="85">
        <v>0</v>
      </c>
      <c r="H31" s="85">
        <v>0</v>
      </c>
      <c r="I31" s="85">
        <v>98</v>
      </c>
      <c r="J31" s="85">
        <v>3573</v>
      </c>
      <c r="K31" s="85">
        <v>4546</v>
      </c>
      <c r="L31" s="86">
        <v>23701</v>
      </c>
      <c r="M31" s="1"/>
      <c r="N31" s="1"/>
      <c r="O31" s="1"/>
      <c r="P31" s="1"/>
    </row>
    <row r="32" spans="2:16" ht="30.75" thickBot="1" x14ac:dyDescent="0.3">
      <c r="B32" s="95">
        <v>2000</v>
      </c>
      <c r="C32" s="187" t="s">
        <v>473</v>
      </c>
      <c r="D32" s="85">
        <v>0</v>
      </c>
      <c r="E32" s="85">
        <v>0</v>
      </c>
      <c r="F32" s="85">
        <v>1936</v>
      </c>
      <c r="G32" s="85">
        <v>0</v>
      </c>
      <c r="H32" s="85">
        <v>0</v>
      </c>
      <c r="I32" s="85">
        <v>0</v>
      </c>
      <c r="J32" s="85">
        <v>1936</v>
      </c>
      <c r="K32" s="85">
        <v>2699</v>
      </c>
      <c r="L32" s="86">
        <v>17821</v>
      </c>
    </row>
    <row r="33" spans="2:16" ht="30.75" thickBot="1" x14ac:dyDescent="0.3">
      <c r="B33" s="1"/>
      <c r="C33" s="187" t="s">
        <v>474</v>
      </c>
      <c r="D33" s="85">
        <v>144</v>
      </c>
      <c r="E33" s="85">
        <v>34</v>
      </c>
      <c r="F33" s="85">
        <v>1456</v>
      </c>
      <c r="G33" s="85">
        <v>0</v>
      </c>
      <c r="H33" s="85">
        <v>0</v>
      </c>
      <c r="I33" s="85">
        <v>98</v>
      </c>
      <c r="J33" s="85">
        <v>1698</v>
      </c>
      <c r="K33" s="85">
        <v>1996</v>
      </c>
      <c r="L33" s="86">
        <v>5630</v>
      </c>
    </row>
    <row r="34" spans="2:16" ht="15.75" thickBot="1" x14ac:dyDescent="0.3">
      <c r="B34" s="1"/>
      <c r="C34" s="187" t="s">
        <v>135</v>
      </c>
      <c r="D34" s="85">
        <v>144</v>
      </c>
      <c r="E34" s="85">
        <v>34</v>
      </c>
      <c r="F34" s="85">
        <v>3392</v>
      </c>
      <c r="G34" s="85">
        <v>0</v>
      </c>
      <c r="H34" s="85">
        <v>0</v>
      </c>
      <c r="I34" s="85">
        <v>98</v>
      </c>
      <c r="J34" s="85">
        <v>3634</v>
      </c>
      <c r="K34" s="85">
        <v>4695</v>
      </c>
      <c r="L34" s="86">
        <v>23451</v>
      </c>
      <c r="M34" s="1"/>
      <c r="N34" s="1"/>
      <c r="O34" s="1"/>
      <c r="P34" s="1"/>
    </row>
    <row r="35" spans="2:16" ht="30.75" thickBot="1" x14ac:dyDescent="0.3">
      <c r="B35" s="95">
        <v>2001</v>
      </c>
      <c r="C35" s="187" t="s">
        <v>473</v>
      </c>
      <c r="D35" s="85">
        <v>0</v>
      </c>
      <c r="E35" s="85">
        <v>0</v>
      </c>
      <c r="F35" s="85">
        <v>1934</v>
      </c>
      <c r="G35" s="85">
        <v>0</v>
      </c>
      <c r="H35" s="85">
        <v>0</v>
      </c>
      <c r="I35" s="85">
        <v>0</v>
      </c>
      <c r="J35" s="85">
        <v>1934</v>
      </c>
      <c r="K35" s="85">
        <v>2701</v>
      </c>
      <c r="L35" s="86">
        <v>17653</v>
      </c>
    </row>
    <row r="36" spans="2:16" ht="30.75" thickBot="1" x14ac:dyDescent="0.3">
      <c r="B36" s="1"/>
      <c r="C36" s="187" t="s">
        <v>474</v>
      </c>
      <c r="D36" s="85">
        <v>148</v>
      </c>
      <c r="E36" s="85">
        <v>34</v>
      </c>
      <c r="F36" s="85">
        <v>1456</v>
      </c>
      <c r="G36" s="85">
        <v>0</v>
      </c>
      <c r="H36" s="85">
        <v>0</v>
      </c>
      <c r="I36" s="85">
        <v>98</v>
      </c>
      <c r="J36" s="85">
        <v>1702</v>
      </c>
      <c r="K36" s="85">
        <v>2000</v>
      </c>
      <c r="L36" s="86">
        <v>5605</v>
      </c>
    </row>
    <row r="37" spans="2:16" ht="15.75" thickBot="1" x14ac:dyDescent="0.3">
      <c r="B37" s="1"/>
      <c r="C37" s="187" t="s">
        <v>135</v>
      </c>
      <c r="D37" s="85">
        <v>148</v>
      </c>
      <c r="E37" s="85">
        <v>34</v>
      </c>
      <c r="F37" s="85">
        <v>3390</v>
      </c>
      <c r="G37" s="85">
        <v>0</v>
      </c>
      <c r="H37" s="85">
        <v>0</v>
      </c>
      <c r="I37" s="85">
        <v>98</v>
      </c>
      <c r="J37" s="85">
        <v>3636</v>
      </c>
      <c r="K37" s="85">
        <v>4701</v>
      </c>
      <c r="L37" s="86">
        <v>23258</v>
      </c>
      <c r="M37" s="1"/>
      <c r="N37" s="1"/>
      <c r="O37" s="1"/>
      <c r="P37" s="1"/>
    </row>
    <row r="38" spans="2:16" ht="30.75" thickBot="1" x14ac:dyDescent="0.3">
      <c r="B38" s="95">
        <v>2002</v>
      </c>
      <c r="C38" s="187" t="s">
        <v>473</v>
      </c>
      <c r="D38" s="85">
        <v>0</v>
      </c>
      <c r="E38" s="85">
        <v>0</v>
      </c>
      <c r="F38" s="85">
        <v>1934</v>
      </c>
      <c r="G38" s="85">
        <v>0</v>
      </c>
      <c r="H38" s="85">
        <v>0</v>
      </c>
      <c r="I38" s="85">
        <v>0</v>
      </c>
      <c r="J38" s="85">
        <v>1934</v>
      </c>
      <c r="K38" s="85">
        <v>2718</v>
      </c>
      <c r="L38" s="86">
        <v>17342</v>
      </c>
    </row>
    <row r="39" spans="2:16" ht="30.75" thickBot="1" x14ac:dyDescent="0.3">
      <c r="B39" s="1"/>
      <c r="C39" s="187" t="s">
        <v>474</v>
      </c>
      <c r="D39" s="85">
        <v>148</v>
      </c>
      <c r="E39" s="85">
        <v>34</v>
      </c>
      <c r="F39" s="85">
        <v>1468</v>
      </c>
      <c r="G39" s="85">
        <v>0</v>
      </c>
      <c r="H39" s="85">
        <v>0</v>
      </c>
      <c r="I39" s="85">
        <v>98</v>
      </c>
      <c r="J39" s="85">
        <v>1714</v>
      </c>
      <c r="K39" s="85">
        <v>2012</v>
      </c>
      <c r="L39" s="86">
        <v>5534</v>
      </c>
    </row>
    <row r="40" spans="2:16" ht="15.75" thickBot="1" x14ac:dyDescent="0.3">
      <c r="B40" s="1"/>
      <c r="C40" s="187" t="s">
        <v>135</v>
      </c>
      <c r="D40" s="85">
        <v>148</v>
      </c>
      <c r="E40" s="85">
        <v>34</v>
      </c>
      <c r="F40" s="85">
        <v>3402</v>
      </c>
      <c r="G40" s="85">
        <v>0</v>
      </c>
      <c r="H40" s="85">
        <v>0</v>
      </c>
      <c r="I40" s="85">
        <v>98</v>
      </c>
      <c r="J40" s="85">
        <v>3648</v>
      </c>
      <c r="K40" s="85">
        <v>4730</v>
      </c>
      <c r="L40" s="86">
        <v>22876</v>
      </c>
      <c r="M40" s="1"/>
      <c r="N40" s="1"/>
      <c r="O40" s="1"/>
      <c r="P40" s="1"/>
    </row>
    <row r="41" spans="2:16" ht="30.75" thickBot="1" x14ac:dyDescent="0.3">
      <c r="B41" s="95">
        <v>2003</v>
      </c>
      <c r="C41" s="187" t="s">
        <v>473</v>
      </c>
      <c r="D41" s="85">
        <v>0</v>
      </c>
      <c r="E41" s="85">
        <v>0</v>
      </c>
      <c r="F41" s="85">
        <v>1869</v>
      </c>
      <c r="G41" s="85">
        <v>0</v>
      </c>
      <c r="H41" s="85">
        <v>0</v>
      </c>
      <c r="I41" s="85">
        <v>0</v>
      </c>
      <c r="J41" s="85">
        <v>1869</v>
      </c>
      <c r="K41" s="85">
        <v>2711</v>
      </c>
      <c r="L41" s="86">
        <v>17124</v>
      </c>
    </row>
    <row r="42" spans="2:16" ht="30.75" thickBot="1" x14ac:dyDescent="0.3">
      <c r="B42" s="1"/>
      <c r="C42" s="187" t="s">
        <v>474</v>
      </c>
      <c r="D42" s="85">
        <v>148</v>
      </c>
      <c r="E42" s="85">
        <v>34</v>
      </c>
      <c r="F42" s="85">
        <v>1433</v>
      </c>
      <c r="G42" s="85">
        <v>0</v>
      </c>
      <c r="H42" s="85">
        <v>0</v>
      </c>
      <c r="I42" s="85">
        <v>98</v>
      </c>
      <c r="J42" s="85">
        <v>1679</v>
      </c>
      <c r="K42" s="85">
        <v>1957</v>
      </c>
      <c r="L42" s="86">
        <v>5378</v>
      </c>
    </row>
    <row r="43" spans="2:16" ht="15.75" thickBot="1" x14ac:dyDescent="0.3">
      <c r="B43" s="1"/>
      <c r="C43" s="187" t="s">
        <v>135</v>
      </c>
      <c r="D43" s="85">
        <v>148</v>
      </c>
      <c r="E43" s="85">
        <v>34</v>
      </c>
      <c r="F43" s="85">
        <v>3302</v>
      </c>
      <c r="G43" s="85">
        <v>0</v>
      </c>
      <c r="H43" s="85">
        <v>0</v>
      </c>
      <c r="I43" s="85">
        <v>98</v>
      </c>
      <c r="J43" s="85">
        <v>3548</v>
      </c>
      <c r="K43" s="85">
        <v>4668</v>
      </c>
      <c r="L43" s="86">
        <v>22502</v>
      </c>
      <c r="M43" s="1"/>
      <c r="N43" s="1"/>
      <c r="O43" s="1"/>
      <c r="P43" s="1"/>
    </row>
    <row r="44" spans="2:16" ht="30.75" thickBot="1" x14ac:dyDescent="0.3">
      <c r="B44" s="95">
        <v>2004</v>
      </c>
      <c r="C44" s="187" t="s">
        <v>473</v>
      </c>
      <c r="D44" s="85">
        <v>0</v>
      </c>
      <c r="E44" s="85">
        <v>0</v>
      </c>
      <c r="F44" s="85">
        <v>1869</v>
      </c>
      <c r="G44" s="85">
        <v>0</v>
      </c>
      <c r="H44" s="85">
        <v>0</v>
      </c>
      <c r="I44" s="85">
        <v>0</v>
      </c>
      <c r="J44" s="85">
        <v>1869</v>
      </c>
      <c r="K44" s="85">
        <v>2711</v>
      </c>
      <c r="L44" s="86">
        <v>17021</v>
      </c>
    </row>
    <row r="45" spans="2:16" ht="30.75" thickBot="1" x14ac:dyDescent="0.3">
      <c r="B45" s="1"/>
      <c r="C45" s="187" t="s">
        <v>474</v>
      </c>
      <c r="D45" s="85">
        <v>148</v>
      </c>
      <c r="E45" s="85">
        <v>34</v>
      </c>
      <c r="F45" s="85">
        <v>1439</v>
      </c>
      <c r="G45" s="85">
        <v>0</v>
      </c>
      <c r="H45" s="85">
        <v>7</v>
      </c>
      <c r="I45" s="85">
        <v>98</v>
      </c>
      <c r="J45" s="85">
        <v>1692</v>
      </c>
      <c r="K45" s="85">
        <v>1970</v>
      </c>
      <c r="L45" s="86">
        <v>5395</v>
      </c>
    </row>
    <row r="46" spans="2:16" ht="15.75" thickBot="1" x14ac:dyDescent="0.3">
      <c r="B46" s="1"/>
      <c r="C46" s="187" t="s">
        <v>135</v>
      </c>
      <c r="D46" s="85">
        <v>148</v>
      </c>
      <c r="E46" s="85">
        <v>34</v>
      </c>
      <c r="F46" s="85">
        <v>3308</v>
      </c>
      <c r="G46" s="85">
        <v>0</v>
      </c>
      <c r="H46" s="85">
        <v>7</v>
      </c>
      <c r="I46" s="85">
        <v>98</v>
      </c>
      <c r="J46" s="85">
        <v>3561</v>
      </c>
      <c r="K46" s="85">
        <v>4681</v>
      </c>
      <c r="L46" s="86">
        <v>22416</v>
      </c>
      <c r="M46" s="1"/>
      <c r="N46" s="1"/>
      <c r="O46" s="1"/>
      <c r="P46" s="1"/>
    </row>
    <row r="47" spans="2:16" ht="30.75" thickBot="1" x14ac:dyDescent="0.3">
      <c r="B47" s="95">
        <v>2005</v>
      </c>
      <c r="C47" s="187" t="s">
        <v>473</v>
      </c>
      <c r="D47" s="85">
        <v>0</v>
      </c>
      <c r="E47" s="85">
        <v>0</v>
      </c>
      <c r="F47" s="85">
        <v>1863</v>
      </c>
      <c r="G47" s="85">
        <v>0</v>
      </c>
      <c r="H47" s="85">
        <v>0</v>
      </c>
      <c r="I47" s="85">
        <v>0</v>
      </c>
      <c r="J47" s="85">
        <v>1863</v>
      </c>
      <c r="K47" s="85">
        <v>2705</v>
      </c>
      <c r="L47" s="86">
        <v>17218</v>
      </c>
    </row>
    <row r="48" spans="2:16" ht="30.75" thickBot="1" x14ac:dyDescent="0.3">
      <c r="B48" s="1"/>
      <c r="C48" s="187" t="s">
        <v>474</v>
      </c>
      <c r="D48" s="85">
        <v>164</v>
      </c>
      <c r="E48" s="85">
        <v>34</v>
      </c>
      <c r="F48" s="85">
        <v>1471</v>
      </c>
      <c r="G48" s="85">
        <v>0</v>
      </c>
      <c r="H48" s="85">
        <v>7</v>
      </c>
      <c r="I48" s="85">
        <v>98</v>
      </c>
      <c r="J48" s="85">
        <v>1740</v>
      </c>
      <c r="K48" s="85">
        <v>2089</v>
      </c>
      <c r="L48" s="86">
        <v>5474</v>
      </c>
    </row>
    <row r="49" spans="2:16" ht="15.75" thickBot="1" x14ac:dyDescent="0.3">
      <c r="B49" s="1"/>
      <c r="C49" s="187" t="s">
        <v>135</v>
      </c>
      <c r="D49" s="85">
        <v>164</v>
      </c>
      <c r="E49" s="85">
        <v>34</v>
      </c>
      <c r="F49" s="85">
        <v>3334</v>
      </c>
      <c r="G49" s="85">
        <v>0</v>
      </c>
      <c r="H49" s="85">
        <v>7</v>
      </c>
      <c r="I49" s="85">
        <v>98</v>
      </c>
      <c r="J49" s="85">
        <v>3603</v>
      </c>
      <c r="K49" s="85">
        <v>4794</v>
      </c>
      <c r="L49" s="86">
        <v>22692</v>
      </c>
      <c r="M49" s="1"/>
      <c r="N49" s="1"/>
      <c r="O49" s="1"/>
      <c r="P49" s="1"/>
    </row>
    <row r="50" spans="2:16" ht="30.75" thickBot="1" x14ac:dyDescent="0.3">
      <c r="B50" s="95">
        <v>2006</v>
      </c>
      <c r="C50" s="187" t="s">
        <v>473</v>
      </c>
      <c r="D50" s="85">
        <v>0</v>
      </c>
      <c r="E50" s="85">
        <v>0</v>
      </c>
      <c r="F50" s="85">
        <v>1875</v>
      </c>
      <c r="G50" s="85">
        <v>0</v>
      </c>
      <c r="H50" s="85">
        <v>0</v>
      </c>
      <c r="I50" s="85">
        <v>0</v>
      </c>
      <c r="J50" s="85">
        <v>1875</v>
      </c>
      <c r="K50" s="85">
        <v>2700</v>
      </c>
      <c r="L50" s="86">
        <v>16435</v>
      </c>
    </row>
    <row r="51" spans="2:16" ht="30.75" thickBot="1" x14ac:dyDescent="0.3">
      <c r="B51" s="1"/>
      <c r="C51" s="187" t="s">
        <v>474</v>
      </c>
      <c r="D51" s="85">
        <v>263</v>
      </c>
      <c r="E51" s="85">
        <v>25</v>
      </c>
      <c r="F51" s="85">
        <v>1474</v>
      </c>
      <c r="G51" s="85">
        <v>0</v>
      </c>
      <c r="H51" s="85">
        <v>7</v>
      </c>
      <c r="I51" s="85">
        <v>98</v>
      </c>
      <c r="J51" s="85">
        <v>1842</v>
      </c>
      <c r="K51" s="85">
        <v>2171</v>
      </c>
      <c r="L51" s="86">
        <v>5808</v>
      </c>
    </row>
    <row r="52" spans="2:16" ht="15.75" thickBot="1" x14ac:dyDescent="0.3">
      <c r="B52" s="1"/>
      <c r="C52" s="187" t="s">
        <v>135</v>
      </c>
      <c r="D52" s="85">
        <v>263</v>
      </c>
      <c r="E52" s="85">
        <v>25</v>
      </c>
      <c r="F52" s="85">
        <v>3349</v>
      </c>
      <c r="G52" s="85">
        <v>0</v>
      </c>
      <c r="H52" s="85">
        <v>7</v>
      </c>
      <c r="I52" s="85">
        <v>98</v>
      </c>
      <c r="J52" s="85">
        <v>3717</v>
      </c>
      <c r="K52" s="85">
        <v>4871</v>
      </c>
      <c r="L52" s="86">
        <v>22243</v>
      </c>
      <c r="M52" s="1"/>
      <c r="N52" s="1"/>
      <c r="O52" s="1"/>
      <c r="P52" s="1"/>
    </row>
    <row r="53" spans="2:16" ht="30.75" thickBot="1" x14ac:dyDescent="0.3">
      <c r="B53" s="95">
        <v>2007</v>
      </c>
      <c r="C53" s="187" t="s">
        <v>473</v>
      </c>
      <c r="D53" s="85">
        <v>0</v>
      </c>
      <c r="E53" s="85">
        <v>0</v>
      </c>
      <c r="F53" s="85">
        <v>1799</v>
      </c>
      <c r="G53" s="85">
        <v>0</v>
      </c>
      <c r="H53" s="85">
        <v>0</v>
      </c>
      <c r="I53" s="85">
        <v>0</v>
      </c>
      <c r="J53" s="85">
        <v>1799</v>
      </c>
      <c r="K53" s="85">
        <v>2614</v>
      </c>
      <c r="L53" s="86">
        <v>16481</v>
      </c>
    </row>
    <row r="54" spans="2:16" ht="30.75" thickBot="1" x14ac:dyDescent="0.3">
      <c r="B54" s="1"/>
      <c r="C54" s="187" t="s">
        <v>474</v>
      </c>
      <c r="D54" s="85">
        <v>263</v>
      </c>
      <c r="E54" s="85">
        <v>25</v>
      </c>
      <c r="F54" s="85">
        <v>1503</v>
      </c>
      <c r="G54" s="85">
        <v>0</v>
      </c>
      <c r="H54" s="85">
        <v>7</v>
      </c>
      <c r="I54" s="85">
        <v>98</v>
      </c>
      <c r="J54" s="85">
        <v>1871</v>
      </c>
      <c r="K54" s="85">
        <v>2200</v>
      </c>
      <c r="L54" s="86">
        <v>6024</v>
      </c>
    </row>
    <row r="55" spans="2:16" ht="15.75" thickBot="1" x14ac:dyDescent="0.3">
      <c r="B55" s="1"/>
      <c r="C55" s="187" t="s">
        <v>135</v>
      </c>
      <c r="D55" s="85">
        <v>263</v>
      </c>
      <c r="E55" s="85">
        <v>25</v>
      </c>
      <c r="F55" s="85">
        <v>3302</v>
      </c>
      <c r="G55" s="85">
        <v>0</v>
      </c>
      <c r="H55" s="85">
        <v>7</v>
      </c>
      <c r="I55" s="85">
        <v>98</v>
      </c>
      <c r="J55" s="85">
        <v>3670</v>
      </c>
      <c r="K55" s="85">
        <v>4814</v>
      </c>
      <c r="L55" s="86">
        <v>22505</v>
      </c>
      <c r="M55" s="1"/>
      <c r="N55" s="1"/>
      <c r="O55" s="1"/>
      <c r="P55" s="1"/>
    </row>
    <row r="56" spans="2:16" ht="30.75" thickBot="1" x14ac:dyDescent="0.3">
      <c r="B56" s="95">
        <v>2008</v>
      </c>
      <c r="C56" s="187" t="s">
        <v>473</v>
      </c>
      <c r="D56" s="85">
        <v>48</v>
      </c>
      <c r="E56" s="85">
        <v>0</v>
      </c>
      <c r="F56" s="85">
        <v>1799</v>
      </c>
      <c r="G56" s="85">
        <v>0</v>
      </c>
      <c r="H56" s="85">
        <v>0</v>
      </c>
      <c r="I56" s="85">
        <v>0</v>
      </c>
      <c r="J56" s="85">
        <v>1847</v>
      </c>
      <c r="K56" s="85">
        <v>2671</v>
      </c>
      <c r="L56" s="86">
        <v>16519</v>
      </c>
    </row>
    <row r="57" spans="2:16" ht="30.75" thickBot="1" x14ac:dyDescent="0.3">
      <c r="B57" s="1"/>
      <c r="C57" s="187" t="s">
        <v>474</v>
      </c>
      <c r="D57" s="85">
        <v>265</v>
      </c>
      <c r="E57" s="85">
        <v>26</v>
      </c>
      <c r="F57" s="85">
        <v>1528</v>
      </c>
      <c r="G57" s="85">
        <v>0</v>
      </c>
      <c r="H57" s="85">
        <v>7</v>
      </c>
      <c r="I57" s="85">
        <v>90</v>
      </c>
      <c r="J57" s="85">
        <v>1916</v>
      </c>
      <c r="K57" s="85">
        <v>2240</v>
      </c>
      <c r="L57" s="86">
        <v>5905</v>
      </c>
    </row>
    <row r="58" spans="2:16" ht="15.75" thickBot="1" x14ac:dyDescent="0.3">
      <c r="B58" s="1"/>
      <c r="C58" s="187" t="s">
        <v>135</v>
      </c>
      <c r="D58" s="85">
        <v>313</v>
      </c>
      <c r="E58" s="85">
        <v>26</v>
      </c>
      <c r="F58" s="85">
        <v>3327</v>
      </c>
      <c r="G58" s="85">
        <v>0</v>
      </c>
      <c r="H58" s="85">
        <v>7</v>
      </c>
      <c r="I58" s="85">
        <v>90</v>
      </c>
      <c r="J58" s="85">
        <v>3763</v>
      </c>
      <c r="K58" s="85">
        <v>4911</v>
      </c>
      <c r="L58" s="86">
        <v>22424</v>
      </c>
      <c r="M58" s="1"/>
      <c r="N58" s="1"/>
      <c r="O58" s="1"/>
      <c r="P58" s="1"/>
    </row>
    <row r="59" spans="2:16" ht="30.75" thickBot="1" x14ac:dyDescent="0.3">
      <c r="B59" s="95">
        <v>2009</v>
      </c>
      <c r="C59" s="187" t="s">
        <v>473</v>
      </c>
      <c r="D59" s="85">
        <v>48</v>
      </c>
      <c r="E59" s="85">
        <v>0</v>
      </c>
      <c r="F59" s="85">
        <v>1799</v>
      </c>
      <c r="G59" s="85">
        <v>0</v>
      </c>
      <c r="H59" s="85">
        <v>0</v>
      </c>
      <c r="I59" s="85">
        <v>0</v>
      </c>
      <c r="J59" s="85">
        <v>1847</v>
      </c>
      <c r="K59" s="85">
        <v>2736</v>
      </c>
      <c r="L59" s="86">
        <v>16317</v>
      </c>
      <c r="M59" s="1"/>
      <c r="N59" s="1"/>
      <c r="O59" s="1"/>
      <c r="P59" s="1"/>
    </row>
    <row r="60" spans="2:16" ht="30.75" thickBot="1" x14ac:dyDescent="0.3">
      <c r="B60" s="20"/>
      <c r="C60" s="187" t="s">
        <v>474</v>
      </c>
      <c r="D60" s="85">
        <v>265</v>
      </c>
      <c r="E60" s="85">
        <v>26</v>
      </c>
      <c r="F60" s="85">
        <v>1598</v>
      </c>
      <c r="G60" s="85">
        <v>0</v>
      </c>
      <c r="H60" s="85">
        <v>7</v>
      </c>
      <c r="I60" s="85">
        <v>90</v>
      </c>
      <c r="J60" s="85">
        <v>1986</v>
      </c>
      <c r="K60" s="85">
        <v>2321</v>
      </c>
      <c r="L60" s="86">
        <v>5872</v>
      </c>
      <c r="M60" s="1"/>
      <c r="N60" s="1"/>
      <c r="O60" s="1"/>
      <c r="P60" s="1"/>
    </row>
    <row r="61" spans="2:16" ht="15.75" thickBot="1" x14ac:dyDescent="0.3">
      <c r="B61" s="20"/>
      <c r="C61" s="187" t="s">
        <v>135</v>
      </c>
      <c r="D61" s="144">
        <v>313</v>
      </c>
      <c r="E61" s="144">
        <v>26</v>
      </c>
      <c r="F61" s="144">
        <v>3397</v>
      </c>
      <c r="G61" s="144">
        <v>0</v>
      </c>
      <c r="H61" s="144">
        <v>7</v>
      </c>
      <c r="I61" s="144">
        <v>90</v>
      </c>
      <c r="J61" s="144">
        <v>3833</v>
      </c>
      <c r="K61" s="144">
        <v>5057</v>
      </c>
      <c r="L61" s="146">
        <v>22189</v>
      </c>
      <c r="M61" s="1"/>
      <c r="N61" s="1"/>
      <c r="O61" s="1"/>
      <c r="P61" s="1"/>
    </row>
    <row r="62" spans="2:16" ht="30.75" thickBot="1" x14ac:dyDescent="0.3">
      <c r="B62" s="95">
        <v>2010</v>
      </c>
      <c r="C62" s="187" t="s">
        <v>473</v>
      </c>
      <c r="D62" s="137">
        <v>48</v>
      </c>
      <c r="E62" s="85">
        <v>0</v>
      </c>
      <c r="F62" s="85">
        <v>1880</v>
      </c>
      <c r="G62" s="85">
        <v>0</v>
      </c>
      <c r="H62" s="85">
        <v>0</v>
      </c>
      <c r="I62" s="85">
        <v>0</v>
      </c>
      <c r="J62" s="85">
        <v>1928</v>
      </c>
      <c r="K62" s="85">
        <v>2817</v>
      </c>
      <c r="L62" s="86">
        <v>16743</v>
      </c>
      <c r="M62" s="1"/>
      <c r="N62" s="1"/>
      <c r="O62" s="1"/>
      <c r="P62" s="1"/>
    </row>
    <row r="63" spans="2:16" ht="30.75" thickBot="1" x14ac:dyDescent="0.3">
      <c r="B63" s="20"/>
      <c r="C63" s="187" t="s">
        <v>474</v>
      </c>
      <c r="D63" s="137">
        <v>187</v>
      </c>
      <c r="E63" s="85">
        <v>26</v>
      </c>
      <c r="F63" s="85">
        <v>1586</v>
      </c>
      <c r="G63" s="85">
        <v>0</v>
      </c>
      <c r="H63" s="85">
        <v>7</v>
      </c>
      <c r="I63" s="85">
        <v>90</v>
      </c>
      <c r="J63" s="85">
        <v>1896</v>
      </c>
      <c r="K63" s="85">
        <v>2114</v>
      </c>
      <c r="L63" s="86">
        <v>5410</v>
      </c>
      <c r="M63" s="1"/>
      <c r="N63" s="1"/>
      <c r="O63" s="1"/>
      <c r="P63" s="1"/>
    </row>
    <row r="64" spans="2:16" ht="15.75" thickBot="1" x14ac:dyDescent="0.3">
      <c r="B64" s="20"/>
      <c r="C64" s="187" t="s">
        <v>135</v>
      </c>
      <c r="D64" s="137">
        <v>235</v>
      </c>
      <c r="E64" s="85">
        <v>26</v>
      </c>
      <c r="F64" s="85">
        <v>3466</v>
      </c>
      <c r="G64" s="85">
        <v>0</v>
      </c>
      <c r="H64" s="85">
        <v>7</v>
      </c>
      <c r="I64" s="85">
        <v>90</v>
      </c>
      <c r="J64" s="85">
        <v>3824</v>
      </c>
      <c r="K64" s="85">
        <v>4931</v>
      </c>
      <c r="L64" s="86">
        <v>22153</v>
      </c>
      <c r="M64" s="1"/>
      <c r="N64" s="1"/>
      <c r="O64" s="1"/>
      <c r="P64" s="1"/>
    </row>
    <row r="65" spans="2:16" ht="30.75" thickBot="1" x14ac:dyDescent="0.3">
      <c r="B65" s="95">
        <v>2011</v>
      </c>
      <c r="C65" s="187" t="s">
        <v>473</v>
      </c>
      <c r="D65" s="137">
        <v>48</v>
      </c>
      <c r="E65" s="85">
        <v>0</v>
      </c>
      <c r="F65" s="85">
        <v>1880</v>
      </c>
      <c r="G65" s="85">
        <v>0</v>
      </c>
      <c r="H65" s="85">
        <v>0</v>
      </c>
      <c r="I65" s="85">
        <v>0</v>
      </c>
      <c r="J65" s="85">
        <v>1928</v>
      </c>
      <c r="K65" s="85">
        <v>2817</v>
      </c>
      <c r="L65" s="86">
        <v>16765</v>
      </c>
      <c r="M65" s="1"/>
      <c r="N65" s="1"/>
      <c r="O65" s="1"/>
      <c r="P65" s="1"/>
    </row>
    <row r="66" spans="2:16" ht="30.75" thickBot="1" x14ac:dyDescent="0.3">
      <c r="B66" s="20"/>
      <c r="C66" s="187" t="s">
        <v>474</v>
      </c>
      <c r="D66" s="137">
        <v>139</v>
      </c>
      <c r="E66" s="85">
        <v>0</v>
      </c>
      <c r="F66" s="85">
        <v>1590</v>
      </c>
      <c r="G66" s="85">
        <v>0</v>
      </c>
      <c r="H66" s="85">
        <v>7</v>
      </c>
      <c r="I66" s="85">
        <v>90</v>
      </c>
      <c r="J66" s="85">
        <v>1826</v>
      </c>
      <c r="K66" s="85">
        <v>2054</v>
      </c>
      <c r="L66" s="86">
        <v>5452</v>
      </c>
      <c r="M66" s="1"/>
      <c r="N66" s="1"/>
      <c r="O66" s="1"/>
      <c r="P66" s="1"/>
    </row>
    <row r="67" spans="2:16" ht="15.75" thickBot="1" x14ac:dyDescent="0.3">
      <c r="B67" s="20"/>
      <c r="C67" s="187" t="s">
        <v>135</v>
      </c>
      <c r="D67" s="137">
        <v>187</v>
      </c>
      <c r="E67" s="85">
        <v>0</v>
      </c>
      <c r="F67" s="85">
        <v>3470</v>
      </c>
      <c r="G67" s="85">
        <v>0</v>
      </c>
      <c r="H67" s="85">
        <v>7</v>
      </c>
      <c r="I67" s="85">
        <v>90</v>
      </c>
      <c r="J67" s="85">
        <v>3754</v>
      </c>
      <c r="K67" s="85">
        <v>4871</v>
      </c>
      <c r="L67" s="86">
        <v>22217</v>
      </c>
      <c r="M67" s="1"/>
      <c r="N67" s="1"/>
      <c r="O67" s="1"/>
      <c r="P67" s="1"/>
    </row>
    <row r="68" spans="2:16" s="25" customFormat="1" ht="30.75" thickBot="1" x14ac:dyDescent="0.3">
      <c r="B68" s="95">
        <v>2012</v>
      </c>
      <c r="C68" s="187" t="s">
        <v>473</v>
      </c>
      <c r="D68" s="147">
        <v>48</v>
      </c>
      <c r="E68" s="147">
        <v>0</v>
      </c>
      <c r="F68" s="147">
        <v>1880</v>
      </c>
      <c r="G68" s="147">
        <v>0</v>
      </c>
      <c r="H68" s="147">
        <v>0</v>
      </c>
      <c r="I68" s="147">
        <v>0</v>
      </c>
      <c r="J68" s="147">
        <v>1928</v>
      </c>
      <c r="K68" s="147">
        <v>2817</v>
      </c>
      <c r="L68" s="148">
        <v>16539</v>
      </c>
      <c r="M68" s="33"/>
      <c r="N68" s="33"/>
      <c r="O68" s="33"/>
      <c r="P68" s="33"/>
    </row>
    <row r="69" spans="2:16" s="25" customFormat="1" ht="30.75" thickBot="1" x14ac:dyDescent="0.3">
      <c r="B69" s="20"/>
      <c r="C69" s="187" t="s">
        <v>474</v>
      </c>
      <c r="D69" s="85">
        <v>139</v>
      </c>
      <c r="E69" s="85">
        <v>0</v>
      </c>
      <c r="F69" s="85">
        <v>1539</v>
      </c>
      <c r="G69" s="85">
        <v>0</v>
      </c>
      <c r="H69" s="85">
        <v>7</v>
      </c>
      <c r="I69" s="85">
        <v>90</v>
      </c>
      <c r="J69" s="147">
        <v>1775</v>
      </c>
      <c r="K69" s="85">
        <v>2003</v>
      </c>
      <c r="L69" s="86">
        <v>5356</v>
      </c>
      <c r="M69" s="33"/>
      <c r="N69" s="33"/>
      <c r="O69" s="33"/>
      <c r="P69" s="33"/>
    </row>
    <row r="70" spans="2:16" s="25" customFormat="1" ht="15.75" thickBot="1" x14ac:dyDescent="0.3">
      <c r="B70" s="20"/>
      <c r="C70" s="187" t="s">
        <v>135</v>
      </c>
      <c r="D70" s="87">
        <v>187</v>
      </c>
      <c r="E70" s="87">
        <v>0</v>
      </c>
      <c r="F70" s="87">
        <v>3419</v>
      </c>
      <c r="G70" s="87">
        <v>0</v>
      </c>
      <c r="H70" s="87">
        <v>7</v>
      </c>
      <c r="I70" s="87">
        <v>90</v>
      </c>
      <c r="J70" s="87">
        <v>3703</v>
      </c>
      <c r="K70" s="87">
        <v>4820</v>
      </c>
      <c r="L70" s="88">
        <v>21895</v>
      </c>
      <c r="M70" s="33"/>
      <c r="N70" s="33"/>
      <c r="O70" s="33"/>
      <c r="P70" s="33"/>
    </row>
    <row r="71" spans="2:16" s="25" customFormat="1" ht="30.75" thickBot="1" x14ac:dyDescent="0.3">
      <c r="B71" s="95">
        <v>2013</v>
      </c>
      <c r="C71" s="187" t="s">
        <v>473</v>
      </c>
      <c r="D71" s="147">
        <v>19</v>
      </c>
      <c r="E71" s="147">
        <v>0</v>
      </c>
      <c r="F71" s="147">
        <v>1611</v>
      </c>
      <c r="G71" s="147">
        <v>0</v>
      </c>
      <c r="H71" s="147">
        <v>0</v>
      </c>
      <c r="I71" s="147">
        <v>0</v>
      </c>
      <c r="J71" s="147">
        <v>1630</v>
      </c>
      <c r="K71" s="147">
        <v>2484</v>
      </c>
      <c r="L71" s="148">
        <v>15018</v>
      </c>
      <c r="M71" s="33"/>
      <c r="N71" s="33"/>
      <c r="O71" s="33"/>
      <c r="P71" s="33"/>
    </row>
    <row r="72" spans="2:16" s="25" customFormat="1" ht="30.75" thickBot="1" x14ac:dyDescent="0.3">
      <c r="B72" s="20"/>
      <c r="C72" s="187" t="s">
        <v>474</v>
      </c>
      <c r="D72" s="85">
        <v>148</v>
      </c>
      <c r="E72" s="85">
        <v>0</v>
      </c>
      <c r="F72" s="85">
        <v>1389</v>
      </c>
      <c r="G72" s="85">
        <v>0</v>
      </c>
      <c r="H72" s="85">
        <v>6</v>
      </c>
      <c r="I72" s="85">
        <v>98</v>
      </c>
      <c r="J72" s="147">
        <v>1641</v>
      </c>
      <c r="K72" s="85">
        <v>1881</v>
      </c>
      <c r="L72" s="86">
        <v>5559</v>
      </c>
      <c r="M72" s="33"/>
      <c r="N72" s="33"/>
      <c r="O72" s="33"/>
      <c r="P72" s="33"/>
    </row>
    <row r="73" spans="2:16" s="25" customFormat="1" ht="15.75" thickBot="1" x14ac:dyDescent="0.3">
      <c r="B73" s="20"/>
      <c r="C73" s="187" t="s">
        <v>135</v>
      </c>
      <c r="D73" s="87">
        <v>167</v>
      </c>
      <c r="E73" s="87">
        <v>0</v>
      </c>
      <c r="F73" s="87">
        <v>3000</v>
      </c>
      <c r="G73" s="87">
        <v>0</v>
      </c>
      <c r="H73" s="87">
        <v>6</v>
      </c>
      <c r="I73" s="87">
        <v>98</v>
      </c>
      <c r="J73" s="87">
        <v>3271</v>
      </c>
      <c r="K73" s="87">
        <v>4365</v>
      </c>
      <c r="L73" s="88">
        <v>20577</v>
      </c>
      <c r="M73" s="33"/>
      <c r="N73" s="33"/>
      <c r="O73" s="33"/>
      <c r="P73" s="33"/>
    </row>
    <row r="74" spans="2:16" s="25" customFormat="1" ht="30.75" thickBot="1" x14ac:dyDescent="0.3">
      <c r="B74" s="95">
        <v>2014</v>
      </c>
      <c r="C74" s="187" t="s">
        <v>473</v>
      </c>
      <c r="D74" s="147">
        <v>19</v>
      </c>
      <c r="E74" s="147">
        <v>0</v>
      </c>
      <c r="F74" s="147">
        <v>1655</v>
      </c>
      <c r="G74" s="147">
        <v>0</v>
      </c>
      <c r="H74" s="147">
        <v>0</v>
      </c>
      <c r="I74" s="147">
        <v>0</v>
      </c>
      <c r="J74" s="147">
        <v>1674</v>
      </c>
      <c r="K74" s="147">
        <v>2528</v>
      </c>
      <c r="L74" s="148">
        <v>14903</v>
      </c>
      <c r="M74" s="33"/>
      <c r="N74" s="33"/>
      <c r="O74" s="33"/>
      <c r="P74" s="33"/>
    </row>
    <row r="75" spans="2:16" s="25" customFormat="1" ht="30.75" thickBot="1" x14ac:dyDescent="0.3">
      <c r="B75" s="20"/>
      <c r="C75" s="187" t="s">
        <v>474</v>
      </c>
      <c r="D75" s="85">
        <v>148</v>
      </c>
      <c r="E75" s="85">
        <v>0</v>
      </c>
      <c r="F75" s="85">
        <v>1402</v>
      </c>
      <c r="G75" s="85">
        <v>0</v>
      </c>
      <c r="H75" s="85">
        <v>6</v>
      </c>
      <c r="I75" s="85">
        <v>92</v>
      </c>
      <c r="J75" s="147">
        <v>1648</v>
      </c>
      <c r="K75" s="85">
        <v>1917</v>
      </c>
      <c r="L75" s="86">
        <v>5581</v>
      </c>
      <c r="M75" s="33"/>
      <c r="N75" s="33"/>
      <c r="O75" s="33"/>
      <c r="P75" s="33"/>
    </row>
    <row r="76" spans="2:16" s="25" customFormat="1" ht="15.75" thickBot="1" x14ac:dyDescent="0.3">
      <c r="B76" s="20"/>
      <c r="C76" s="187" t="s">
        <v>135</v>
      </c>
      <c r="D76" s="87">
        <v>167</v>
      </c>
      <c r="E76" s="87">
        <v>0</v>
      </c>
      <c r="F76" s="87">
        <v>3057</v>
      </c>
      <c r="G76" s="87">
        <v>0</v>
      </c>
      <c r="H76" s="87">
        <v>6</v>
      </c>
      <c r="I76" s="87">
        <v>92</v>
      </c>
      <c r="J76" s="87">
        <v>3322</v>
      </c>
      <c r="K76" s="87">
        <v>4445</v>
      </c>
      <c r="L76" s="88">
        <v>20484</v>
      </c>
      <c r="M76" s="33"/>
      <c r="N76" s="33"/>
      <c r="O76" s="33"/>
      <c r="P76" s="33"/>
    </row>
    <row r="77" spans="2:16" s="25" customFormat="1" ht="30.75" thickBot="1" x14ac:dyDescent="0.3">
      <c r="B77" s="95">
        <v>2015</v>
      </c>
      <c r="C77" s="187" t="s">
        <v>473</v>
      </c>
      <c r="D77" s="147">
        <v>19</v>
      </c>
      <c r="E77" s="147">
        <v>0</v>
      </c>
      <c r="F77" s="147">
        <v>1531</v>
      </c>
      <c r="G77" s="147">
        <v>0</v>
      </c>
      <c r="H77" s="147">
        <v>0</v>
      </c>
      <c r="I77" s="147">
        <v>0</v>
      </c>
      <c r="J77" s="147">
        <v>1550</v>
      </c>
      <c r="K77" s="147">
        <v>2366</v>
      </c>
      <c r="L77" s="148">
        <v>13873</v>
      </c>
      <c r="M77" s="33"/>
      <c r="N77" s="33"/>
      <c r="O77" s="33"/>
      <c r="P77" s="33"/>
    </row>
    <row r="78" spans="2:16" s="25" customFormat="1" ht="30.75" thickBot="1" x14ac:dyDescent="0.3">
      <c r="B78" s="20"/>
      <c r="C78" s="187" t="s">
        <v>474</v>
      </c>
      <c r="D78" s="85">
        <v>114</v>
      </c>
      <c r="E78" s="85">
        <v>0</v>
      </c>
      <c r="F78" s="85">
        <v>1222</v>
      </c>
      <c r="G78" s="85">
        <v>0</v>
      </c>
      <c r="H78" s="85">
        <v>6</v>
      </c>
      <c r="I78" s="85">
        <v>92</v>
      </c>
      <c r="J78" s="147">
        <v>1434</v>
      </c>
      <c r="K78" s="85">
        <v>1575</v>
      </c>
      <c r="L78" s="86">
        <v>4369</v>
      </c>
      <c r="M78" s="33"/>
      <c r="N78" s="33"/>
      <c r="O78" s="33"/>
      <c r="P78" s="33"/>
    </row>
    <row r="79" spans="2:16" s="25" customFormat="1" ht="15.75" thickBot="1" x14ac:dyDescent="0.3">
      <c r="B79" s="20"/>
      <c r="C79" s="187" t="s">
        <v>135</v>
      </c>
      <c r="D79" s="87">
        <v>133</v>
      </c>
      <c r="E79" s="87">
        <v>0</v>
      </c>
      <c r="F79" s="87">
        <v>2753</v>
      </c>
      <c r="G79" s="87">
        <v>0</v>
      </c>
      <c r="H79" s="87">
        <v>6</v>
      </c>
      <c r="I79" s="87">
        <v>92</v>
      </c>
      <c r="J79" s="87">
        <v>2984</v>
      </c>
      <c r="K79" s="87">
        <v>3941</v>
      </c>
      <c r="L79" s="88">
        <v>18242</v>
      </c>
      <c r="M79" s="33"/>
      <c r="N79" s="33"/>
      <c r="O79" s="33"/>
      <c r="P79" s="33"/>
    </row>
    <row r="80" spans="2:16" s="25" customFormat="1" ht="30.75" thickBot="1" x14ac:dyDescent="0.3">
      <c r="B80" s="95">
        <v>2016</v>
      </c>
      <c r="C80" s="187" t="s">
        <v>473</v>
      </c>
      <c r="D80" s="147">
        <v>19</v>
      </c>
      <c r="E80" s="147">
        <v>0</v>
      </c>
      <c r="F80" s="147">
        <v>1655</v>
      </c>
      <c r="G80" s="147">
        <v>0</v>
      </c>
      <c r="H80" s="147">
        <v>0</v>
      </c>
      <c r="I80" s="147">
        <v>0</v>
      </c>
      <c r="J80" s="147">
        <v>1674</v>
      </c>
      <c r="K80" s="147">
        <v>2528</v>
      </c>
      <c r="L80" s="148">
        <v>15239</v>
      </c>
      <c r="M80" s="33"/>
      <c r="N80" s="33"/>
      <c r="O80" s="33"/>
      <c r="P80" s="33"/>
    </row>
    <row r="81" spans="2:16" s="25" customFormat="1" ht="30.75" thickBot="1" x14ac:dyDescent="0.3">
      <c r="B81" s="20"/>
      <c r="C81" s="187" t="s">
        <v>474</v>
      </c>
      <c r="D81" s="85">
        <v>148</v>
      </c>
      <c r="E81" s="85">
        <v>0</v>
      </c>
      <c r="F81" s="85">
        <v>1402</v>
      </c>
      <c r="G81" s="85">
        <v>0</v>
      </c>
      <c r="H81" s="85">
        <v>6</v>
      </c>
      <c r="I81" s="85">
        <v>92</v>
      </c>
      <c r="J81" s="147">
        <v>1648</v>
      </c>
      <c r="K81" s="85">
        <v>1917</v>
      </c>
      <c r="L81" s="86">
        <v>5245</v>
      </c>
      <c r="M81" s="33"/>
      <c r="N81" s="33"/>
      <c r="O81" s="33"/>
      <c r="P81" s="33"/>
    </row>
    <row r="82" spans="2:16" s="25" customFormat="1" ht="15.75" thickBot="1" x14ac:dyDescent="0.3">
      <c r="B82" s="20"/>
      <c r="C82" s="187" t="s">
        <v>135</v>
      </c>
      <c r="D82" s="87">
        <v>167</v>
      </c>
      <c r="E82" s="87">
        <v>0</v>
      </c>
      <c r="F82" s="87">
        <v>3057</v>
      </c>
      <c r="G82" s="87">
        <v>0</v>
      </c>
      <c r="H82" s="87">
        <v>6</v>
      </c>
      <c r="I82" s="87">
        <v>92</v>
      </c>
      <c r="J82" s="87">
        <v>3322</v>
      </c>
      <c r="K82" s="87">
        <v>4445</v>
      </c>
      <c r="L82" s="88">
        <v>20484</v>
      </c>
      <c r="M82" s="33"/>
      <c r="N82" s="33"/>
      <c r="O82" s="33"/>
      <c r="P82" s="33"/>
    </row>
    <row r="83" spans="2:16" s="25" customFormat="1" ht="30.75" thickBot="1" x14ac:dyDescent="0.3">
      <c r="B83" s="95">
        <v>2017</v>
      </c>
      <c r="C83" s="187" t="s">
        <v>473</v>
      </c>
      <c r="D83" s="147">
        <v>17</v>
      </c>
      <c r="E83" s="147">
        <v>0</v>
      </c>
      <c r="F83" s="147">
        <v>1567</v>
      </c>
      <c r="G83" s="147">
        <v>0</v>
      </c>
      <c r="H83" s="147">
        <v>0</v>
      </c>
      <c r="I83" s="147">
        <v>0</v>
      </c>
      <c r="J83" s="147">
        <v>1584</v>
      </c>
      <c r="K83" s="147">
        <v>2417</v>
      </c>
      <c r="L83" s="148">
        <v>14242</v>
      </c>
      <c r="M83" s="33"/>
      <c r="N83" s="33"/>
      <c r="O83" s="33"/>
      <c r="P83" s="33"/>
    </row>
    <row r="84" spans="2:16" s="25" customFormat="1" ht="30.75" thickBot="1" x14ac:dyDescent="0.3">
      <c r="B84" s="20"/>
      <c r="C84" s="187" t="s">
        <v>474</v>
      </c>
      <c r="D84" s="85">
        <v>127</v>
      </c>
      <c r="E84" s="85">
        <v>0</v>
      </c>
      <c r="F84" s="85">
        <v>1174</v>
      </c>
      <c r="G84" s="85">
        <v>0</v>
      </c>
      <c r="H84" s="85">
        <v>6</v>
      </c>
      <c r="I84" s="85">
        <v>50</v>
      </c>
      <c r="J84" s="147">
        <v>1357</v>
      </c>
      <c r="K84" s="85">
        <v>1628</v>
      </c>
      <c r="L84" s="86">
        <v>4231</v>
      </c>
      <c r="M84" s="33"/>
      <c r="N84" s="33"/>
      <c r="O84" s="33"/>
      <c r="P84" s="33"/>
    </row>
    <row r="85" spans="2:16" s="25" customFormat="1" ht="15.75" thickBot="1" x14ac:dyDescent="0.3">
      <c r="B85" s="20"/>
      <c r="C85" s="187" t="s">
        <v>135</v>
      </c>
      <c r="D85" s="87">
        <v>144</v>
      </c>
      <c r="E85" s="87">
        <v>0</v>
      </c>
      <c r="F85" s="87">
        <v>2741</v>
      </c>
      <c r="G85" s="87">
        <v>0</v>
      </c>
      <c r="H85" s="87">
        <v>6</v>
      </c>
      <c r="I85" s="87">
        <v>50</v>
      </c>
      <c r="J85" s="87">
        <v>2941</v>
      </c>
      <c r="K85" s="87">
        <v>4045</v>
      </c>
      <c r="L85" s="88">
        <v>18473</v>
      </c>
      <c r="M85" s="33"/>
      <c r="N85" s="33"/>
      <c r="O85" s="33"/>
      <c r="P85" s="33"/>
    </row>
    <row r="86" spans="2:16" s="25" customFormat="1" ht="30.75" thickBot="1" x14ac:dyDescent="0.3">
      <c r="B86" s="95">
        <v>2018</v>
      </c>
      <c r="C86" s="187" t="s">
        <v>473</v>
      </c>
      <c r="D86" s="147">
        <v>18</v>
      </c>
      <c r="E86" s="147">
        <v>0</v>
      </c>
      <c r="F86" s="147">
        <v>1596</v>
      </c>
      <c r="G86" s="147">
        <v>0</v>
      </c>
      <c r="H86" s="147">
        <v>0</v>
      </c>
      <c r="I86" s="147">
        <v>0</v>
      </c>
      <c r="J86" s="147">
        <v>1614</v>
      </c>
      <c r="K86" s="147">
        <v>2450</v>
      </c>
      <c r="L86" s="148">
        <v>14197</v>
      </c>
      <c r="M86" s="33"/>
      <c r="N86" s="33"/>
      <c r="O86" s="33"/>
      <c r="P86" s="33"/>
    </row>
    <row r="87" spans="2:16" s="25" customFormat="1" ht="30.75" thickBot="1" x14ac:dyDescent="0.3">
      <c r="B87" s="20"/>
      <c r="C87" s="187" t="s">
        <v>474</v>
      </c>
      <c r="D87" s="85">
        <v>124</v>
      </c>
      <c r="E87" s="85">
        <v>0</v>
      </c>
      <c r="F87" s="85">
        <v>1162</v>
      </c>
      <c r="G87" s="85">
        <v>0</v>
      </c>
      <c r="H87" s="85">
        <v>6</v>
      </c>
      <c r="I87" s="85">
        <v>30</v>
      </c>
      <c r="J87" s="147">
        <v>1322</v>
      </c>
      <c r="K87" s="85">
        <v>1557</v>
      </c>
      <c r="L87" s="86">
        <v>4246</v>
      </c>
      <c r="M87" s="33"/>
      <c r="N87" s="33"/>
      <c r="O87" s="33"/>
      <c r="P87" s="33"/>
    </row>
    <row r="88" spans="2:16" s="25" customFormat="1" ht="15.75" thickBot="1" x14ac:dyDescent="0.3">
      <c r="B88" s="20"/>
      <c r="C88" s="187" t="s">
        <v>135</v>
      </c>
      <c r="D88" s="87">
        <v>142</v>
      </c>
      <c r="E88" s="87">
        <v>0</v>
      </c>
      <c r="F88" s="87">
        <v>2758</v>
      </c>
      <c r="G88" s="87">
        <v>0</v>
      </c>
      <c r="H88" s="87">
        <v>6</v>
      </c>
      <c r="I88" s="87">
        <v>30</v>
      </c>
      <c r="J88" s="87">
        <v>2936</v>
      </c>
      <c r="K88" s="87">
        <v>4007</v>
      </c>
      <c r="L88" s="88">
        <v>18443</v>
      </c>
      <c r="M88" s="33"/>
      <c r="N88" s="33"/>
      <c r="O88" s="33"/>
      <c r="P88" s="33"/>
    </row>
    <row r="89" spans="2:16" s="25" customFormat="1" ht="30.75" thickBot="1" x14ac:dyDescent="0.3">
      <c r="B89" s="95">
        <v>2019</v>
      </c>
      <c r="C89" s="187" t="s">
        <v>473</v>
      </c>
      <c r="D89" s="147">
        <v>17</v>
      </c>
      <c r="E89" s="147">
        <v>0</v>
      </c>
      <c r="F89" s="147">
        <v>1586</v>
      </c>
      <c r="G89" s="147">
        <v>0</v>
      </c>
      <c r="H89" s="147">
        <v>0</v>
      </c>
      <c r="I89" s="147">
        <v>0</v>
      </c>
      <c r="J89" s="147">
        <v>1603</v>
      </c>
      <c r="K89" s="147">
        <v>2439</v>
      </c>
      <c r="L89" s="148">
        <v>14233</v>
      </c>
      <c r="M89" s="33"/>
      <c r="N89" s="33"/>
      <c r="O89" s="33"/>
      <c r="P89" s="33"/>
    </row>
    <row r="90" spans="2:16" s="25" customFormat="1" ht="30.75" thickBot="1" x14ac:dyDescent="0.3">
      <c r="B90" s="20"/>
      <c r="C90" s="187" t="s">
        <v>474</v>
      </c>
      <c r="D90" s="85">
        <v>121</v>
      </c>
      <c r="E90" s="85">
        <v>0</v>
      </c>
      <c r="F90" s="85">
        <v>1152</v>
      </c>
      <c r="G90" s="85">
        <v>0</v>
      </c>
      <c r="H90" s="85">
        <v>6</v>
      </c>
      <c r="I90" s="85">
        <v>30</v>
      </c>
      <c r="J90" s="147">
        <v>1309</v>
      </c>
      <c r="K90" s="85">
        <v>1549</v>
      </c>
      <c r="L90" s="86">
        <v>4192</v>
      </c>
      <c r="M90" s="33"/>
      <c r="N90" s="33"/>
      <c r="O90" s="33"/>
      <c r="P90" s="33"/>
    </row>
    <row r="91" spans="2:16" s="25" customFormat="1" ht="15.75" thickBot="1" x14ac:dyDescent="0.3">
      <c r="B91" s="20"/>
      <c r="C91" s="187" t="s">
        <v>135</v>
      </c>
      <c r="D91" s="87">
        <v>138</v>
      </c>
      <c r="E91" s="87">
        <v>0</v>
      </c>
      <c r="F91" s="87">
        <v>2738</v>
      </c>
      <c r="G91" s="87">
        <v>0</v>
      </c>
      <c r="H91" s="87">
        <v>6</v>
      </c>
      <c r="I91" s="87">
        <v>30</v>
      </c>
      <c r="J91" s="87">
        <v>2912</v>
      </c>
      <c r="K91" s="87">
        <v>3988</v>
      </c>
      <c r="L91" s="88">
        <v>18425</v>
      </c>
      <c r="M91" s="33"/>
      <c r="N91" s="33"/>
      <c r="O91" s="33"/>
      <c r="P91" s="33"/>
    </row>
    <row r="92" spans="2:16" s="25" customFormat="1" ht="30.75" thickBot="1" x14ac:dyDescent="0.3">
      <c r="B92" s="95">
        <v>2020</v>
      </c>
      <c r="C92" s="187" t="s">
        <v>473</v>
      </c>
      <c r="D92" s="147">
        <v>0</v>
      </c>
      <c r="E92" s="147">
        <v>0</v>
      </c>
      <c r="F92" s="147">
        <v>1613</v>
      </c>
      <c r="G92" s="147">
        <v>0</v>
      </c>
      <c r="H92" s="147">
        <v>0</v>
      </c>
      <c r="I92" s="147">
        <v>0</v>
      </c>
      <c r="J92" s="147">
        <v>1613</v>
      </c>
      <c r="K92" s="147">
        <v>2469</v>
      </c>
      <c r="L92" s="148">
        <v>14398</v>
      </c>
      <c r="M92" s="33"/>
      <c r="N92" s="33"/>
      <c r="O92" s="33"/>
      <c r="P92" s="33"/>
    </row>
    <row r="93" spans="2:16" s="25" customFormat="1" ht="30.75" thickBot="1" x14ac:dyDescent="0.3">
      <c r="B93" s="20"/>
      <c r="C93" s="187" t="s">
        <v>474</v>
      </c>
      <c r="D93" s="85">
        <v>100</v>
      </c>
      <c r="E93" s="85">
        <v>0</v>
      </c>
      <c r="F93" s="85">
        <v>1180</v>
      </c>
      <c r="G93" s="85">
        <v>0</v>
      </c>
      <c r="H93" s="85">
        <v>1</v>
      </c>
      <c r="I93" s="85">
        <v>40</v>
      </c>
      <c r="J93" s="147">
        <v>1321</v>
      </c>
      <c r="K93" s="85">
        <v>1563</v>
      </c>
      <c r="L93" s="86">
        <v>4202</v>
      </c>
      <c r="M93" s="33"/>
      <c r="N93" s="33"/>
      <c r="O93" s="33"/>
      <c r="P93" s="33"/>
    </row>
    <row r="94" spans="2:16" s="25" customFormat="1" ht="15.75" thickBot="1" x14ac:dyDescent="0.3">
      <c r="B94" s="20"/>
      <c r="C94" s="187" t="s">
        <v>135</v>
      </c>
      <c r="D94" s="87">
        <v>100</v>
      </c>
      <c r="E94" s="87">
        <v>0</v>
      </c>
      <c r="F94" s="87">
        <v>2793</v>
      </c>
      <c r="G94" s="87">
        <v>0</v>
      </c>
      <c r="H94" s="87">
        <v>1</v>
      </c>
      <c r="I94" s="87">
        <v>40</v>
      </c>
      <c r="J94" s="87">
        <v>2934</v>
      </c>
      <c r="K94" s="87">
        <v>4032</v>
      </c>
      <c r="L94" s="88">
        <v>18600</v>
      </c>
      <c r="M94" s="33"/>
      <c r="N94" s="33"/>
      <c r="O94" s="33"/>
      <c r="P94" s="33"/>
    </row>
    <row r="95" spans="2:16" s="25" customFormat="1" ht="30.75" thickBot="1" x14ac:dyDescent="0.3">
      <c r="B95" s="95">
        <v>2021</v>
      </c>
      <c r="C95" s="187" t="s">
        <v>473</v>
      </c>
      <c r="D95" s="147">
        <v>0</v>
      </c>
      <c r="E95" s="147">
        <v>0</v>
      </c>
      <c r="F95" s="147">
        <v>1753</v>
      </c>
      <c r="G95" s="147">
        <v>0</v>
      </c>
      <c r="H95" s="147">
        <v>0</v>
      </c>
      <c r="I95" s="147">
        <v>0</v>
      </c>
      <c r="J95" s="147">
        <v>1753</v>
      </c>
      <c r="K95" s="147">
        <v>2679</v>
      </c>
      <c r="L95" s="148">
        <v>15161</v>
      </c>
      <c r="M95" s="33"/>
      <c r="N95" s="33"/>
      <c r="O95" s="33"/>
      <c r="P95" s="33"/>
    </row>
    <row r="96" spans="2:16" s="25" customFormat="1" ht="30.75" thickBot="1" x14ac:dyDescent="0.3">
      <c r="B96" s="20"/>
      <c r="C96" s="187" t="s">
        <v>474</v>
      </c>
      <c r="D96" s="85">
        <v>120</v>
      </c>
      <c r="E96" s="85">
        <v>0</v>
      </c>
      <c r="F96" s="85">
        <v>1176</v>
      </c>
      <c r="G96" s="85">
        <v>0</v>
      </c>
      <c r="H96" s="85">
        <v>1</v>
      </c>
      <c r="I96" s="85">
        <v>42</v>
      </c>
      <c r="J96" s="147">
        <v>1339</v>
      </c>
      <c r="K96" s="85">
        <v>1588</v>
      </c>
      <c r="L96" s="86">
        <v>4402</v>
      </c>
      <c r="M96" s="33"/>
      <c r="N96" s="33"/>
      <c r="O96" s="33"/>
      <c r="P96" s="33"/>
    </row>
    <row r="97" spans="1:16" s="25" customFormat="1" ht="15.75" thickBot="1" x14ac:dyDescent="0.3">
      <c r="B97" s="20"/>
      <c r="C97" s="187" t="s">
        <v>135</v>
      </c>
      <c r="D97" s="87">
        <v>120</v>
      </c>
      <c r="E97" s="87">
        <v>0</v>
      </c>
      <c r="F97" s="87">
        <v>2929</v>
      </c>
      <c r="G97" s="87">
        <v>0</v>
      </c>
      <c r="H97" s="87">
        <v>1</v>
      </c>
      <c r="I97" s="87">
        <v>42</v>
      </c>
      <c r="J97" s="87">
        <v>3092</v>
      </c>
      <c r="K97" s="87">
        <v>4267</v>
      </c>
      <c r="L97" s="88">
        <v>19563</v>
      </c>
      <c r="M97" s="33"/>
      <c r="N97" s="33"/>
      <c r="O97" s="33"/>
      <c r="P97" s="33"/>
    </row>
    <row r="98" spans="1:16" s="25" customFormat="1" ht="30.75" thickBot="1" x14ac:dyDescent="0.3">
      <c r="B98" s="95">
        <v>2022</v>
      </c>
      <c r="C98" s="187" t="s">
        <v>473</v>
      </c>
      <c r="D98" s="147">
        <v>0</v>
      </c>
      <c r="E98" s="147">
        <v>0</v>
      </c>
      <c r="F98" s="147">
        <v>1884</v>
      </c>
      <c r="G98" s="147">
        <v>0</v>
      </c>
      <c r="H98" s="147">
        <v>0</v>
      </c>
      <c r="I98" s="147">
        <v>0</v>
      </c>
      <c r="J98" s="147">
        <v>1884</v>
      </c>
      <c r="K98" s="147">
        <v>2820</v>
      </c>
      <c r="L98" s="148">
        <v>15816</v>
      </c>
      <c r="M98" s="33"/>
      <c r="N98" s="33"/>
      <c r="O98" s="33"/>
      <c r="P98" s="33"/>
    </row>
    <row r="99" spans="1:16" s="25" customFormat="1" ht="30.75" thickBot="1" x14ac:dyDescent="0.3">
      <c r="B99" s="20"/>
      <c r="C99" s="187" t="s">
        <v>474</v>
      </c>
      <c r="D99" s="85">
        <v>120</v>
      </c>
      <c r="E99" s="85">
        <v>0</v>
      </c>
      <c r="F99" s="85">
        <v>1146</v>
      </c>
      <c r="G99" s="85">
        <v>0</v>
      </c>
      <c r="H99" s="85">
        <v>0</v>
      </c>
      <c r="I99" s="85">
        <v>60</v>
      </c>
      <c r="J99" s="147">
        <v>1326</v>
      </c>
      <c r="K99" s="85">
        <v>1574</v>
      </c>
      <c r="L99" s="86">
        <v>4442</v>
      </c>
      <c r="M99" s="33"/>
      <c r="N99" s="33"/>
      <c r="O99" s="33"/>
      <c r="P99" s="33"/>
    </row>
    <row r="100" spans="1:16" s="25" customFormat="1" ht="15.75" thickBot="1" x14ac:dyDescent="0.3">
      <c r="B100" s="20"/>
      <c r="C100" s="187" t="s">
        <v>135</v>
      </c>
      <c r="D100" s="87">
        <v>120</v>
      </c>
      <c r="E100" s="87">
        <v>0</v>
      </c>
      <c r="F100" s="87">
        <v>3030</v>
      </c>
      <c r="G100" s="87">
        <v>0</v>
      </c>
      <c r="H100" s="87">
        <v>0</v>
      </c>
      <c r="I100" s="87">
        <v>60</v>
      </c>
      <c r="J100" s="87">
        <v>3210</v>
      </c>
      <c r="K100" s="87">
        <v>4394</v>
      </c>
      <c r="L100" s="88">
        <v>20258</v>
      </c>
      <c r="M100" s="33"/>
      <c r="N100" s="33"/>
      <c r="O100" s="33"/>
      <c r="P100" s="33"/>
    </row>
    <row r="101" spans="1:16" s="25" customFormat="1" ht="15" x14ac:dyDescent="0.25">
      <c r="B101" s="27"/>
      <c r="C101" s="246"/>
      <c r="D101" s="259"/>
      <c r="E101" s="259"/>
      <c r="F101" s="259"/>
      <c r="G101" s="259"/>
      <c r="H101" s="259"/>
      <c r="I101" s="259"/>
      <c r="J101" s="259"/>
      <c r="K101" s="259"/>
      <c r="L101" s="259"/>
      <c r="M101" s="33"/>
      <c r="N101" s="33"/>
      <c r="O101" s="33"/>
      <c r="P101" s="33"/>
    </row>
    <row r="102" spans="1:16" ht="13.5" thickBot="1" x14ac:dyDescent="0.25"/>
    <row r="103" spans="1:16" ht="15.75" thickBot="1" x14ac:dyDescent="0.3">
      <c r="A103" s="117" t="s">
        <v>799</v>
      </c>
      <c r="C103" s="3"/>
    </row>
    <row r="104" spans="1:16" ht="45" x14ac:dyDescent="0.25">
      <c r="A104" s="251" t="s">
        <v>680</v>
      </c>
      <c r="C104" s="3"/>
    </row>
    <row r="105" spans="1:16" ht="30.75" thickBot="1" x14ac:dyDescent="0.3">
      <c r="A105" s="96" t="s">
        <v>479</v>
      </c>
      <c r="C105" s="3"/>
      <c r="F105" s="3"/>
      <c r="H105" s="9"/>
    </row>
    <row r="106" spans="1:16" ht="14.25" thickBot="1" x14ac:dyDescent="0.3">
      <c r="C106" s="367" t="s">
        <v>480</v>
      </c>
      <c r="D106" s="395"/>
      <c r="E106" s="395"/>
      <c r="F106" s="395"/>
      <c r="G106" s="395"/>
      <c r="H106" s="395"/>
      <c r="I106" s="395"/>
      <c r="J106" s="395"/>
      <c r="K106" s="395"/>
      <c r="L106" s="378"/>
    </row>
    <row r="107" spans="1:16" ht="15.75" thickBot="1" x14ac:dyDescent="0.3">
      <c r="C107" s="142"/>
      <c r="D107" s="187" t="s">
        <v>99</v>
      </c>
      <c r="E107" s="187" t="s">
        <v>481</v>
      </c>
      <c r="F107" s="187" t="s">
        <v>141</v>
      </c>
      <c r="G107" s="187" t="s">
        <v>142</v>
      </c>
      <c r="H107" s="187" t="s">
        <v>482</v>
      </c>
      <c r="I107" s="187" t="s">
        <v>144</v>
      </c>
      <c r="J107" s="187" t="s">
        <v>145</v>
      </c>
      <c r="K107" s="187" t="s">
        <v>110</v>
      </c>
      <c r="L107" s="187" t="s">
        <v>146</v>
      </c>
    </row>
    <row r="108" spans="1:16" ht="15.75" thickBot="1" x14ac:dyDescent="0.3">
      <c r="C108" s="232">
        <v>2008</v>
      </c>
      <c r="D108" s="232"/>
      <c r="E108" s="232"/>
      <c r="F108" s="232"/>
      <c r="G108" s="232"/>
      <c r="H108" s="232"/>
      <c r="I108" s="232"/>
      <c r="J108" s="232"/>
      <c r="K108" s="232"/>
      <c r="L108" s="232"/>
    </row>
    <row r="109" spans="1:16" ht="15.75" thickBot="1" x14ac:dyDescent="0.3">
      <c r="C109" s="232" t="s">
        <v>483</v>
      </c>
      <c r="D109" s="85">
        <v>496</v>
      </c>
      <c r="E109" s="85">
        <v>27</v>
      </c>
      <c r="F109" s="85">
        <v>52</v>
      </c>
      <c r="G109" s="85">
        <v>63</v>
      </c>
      <c r="H109" s="85">
        <v>54</v>
      </c>
      <c r="I109" s="85">
        <v>28</v>
      </c>
      <c r="J109" s="85">
        <v>32</v>
      </c>
      <c r="K109" s="85">
        <v>106</v>
      </c>
      <c r="L109" s="85">
        <v>134</v>
      </c>
    </row>
    <row r="110" spans="1:16" ht="15.75" thickBot="1" x14ac:dyDescent="0.3">
      <c r="C110" s="232" t="s">
        <v>484</v>
      </c>
      <c r="D110" s="85">
        <v>148</v>
      </c>
      <c r="E110" s="85">
        <v>16</v>
      </c>
      <c r="F110" s="85">
        <v>23</v>
      </c>
      <c r="G110" s="85">
        <v>20</v>
      </c>
      <c r="H110" s="85">
        <v>15</v>
      </c>
      <c r="I110" s="85">
        <v>9</v>
      </c>
      <c r="J110" s="85">
        <v>25</v>
      </c>
      <c r="K110" s="85">
        <v>18</v>
      </c>
      <c r="L110" s="85">
        <v>22</v>
      </c>
    </row>
    <row r="111" spans="1:16" ht="15.75" thickBot="1" x14ac:dyDescent="0.3">
      <c r="C111" s="232" t="s">
        <v>485</v>
      </c>
      <c r="D111" s="85">
        <v>18</v>
      </c>
      <c r="E111" s="85">
        <v>1</v>
      </c>
      <c r="F111" s="85">
        <v>2</v>
      </c>
      <c r="G111" s="85">
        <v>0</v>
      </c>
      <c r="H111" s="85">
        <v>2</v>
      </c>
      <c r="I111" s="85">
        <v>0</v>
      </c>
      <c r="J111" s="85">
        <v>3</v>
      </c>
      <c r="K111" s="85">
        <v>2</v>
      </c>
      <c r="L111" s="85">
        <v>8</v>
      </c>
    </row>
    <row r="112" spans="1:16" ht="15.75" thickBot="1" x14ac:dyDescent="0.3">
      <c r="C112" s="232" t="s">
        <v>135</v>
      </c>
      <c r="D112" s="85">
        <v>662</v>
      </c>
      <c r="E112" s="85">
        <v>44</v>
      </c>
      <c r="F112" s="85">
        <v>77</v>
      </c>
      <c r="G112" s="85">
        <v>83</v>
      </c>
      <c r="H112" s="85">
        <v>71</v>
      </c>
      <c r="I112" s="85">
        <v>37</v>
      </c>
      <c r="J112" s="85">
        <v>60</v>
      </c>
      <c r="K112" s="85">
        <v>126</v>
      </c>
      <c r="L112" s="85">
        <v>164</v>
      </c>
    </row>
    <row r="113" spans="3:12" ht="15.75" thickBot="1" x14ac:dyDescent="0.3">
      <c r="C113" s="232">
        <v>2009</v>
      </c>
      <c r="D113" s="280"/>
      <c r="E113" s="280"/>
      <c r="F113" s="280"/>
      <c r="G113" s="280"/>
      <c r="H113" s="280"/>
      <c r="I113" s="280"/>
      <c r="J113" s="280"/>
      <c r="K113" s="280"/>
      <c r="L113" s="280"/>
    </row>
    <row r="114" spans="3:12" ht="15.75" thickBot="1" x14ac:dyDescent="0.3">
      <c r="C114" s="232" t="s">
        <v>483</v>
      </c>
      <c r="D114" s="85">
        <v>483</v>
      </c>
      <c r="E114" s="85">
        <v>26</v>
      </c>
      <c r="F114" s="85">
        <v>51</v>
      </c>
      <c r="G114" s="85">
        <v>63</v>
      </c>
      <c r="H114" s="85">
        <v>52</v>
      </c>
      <c r="I114" s="85">
        <v>28</v>
      </c>
      <c r="J114" s="85">
        <v>33</v>
      </c>
      <c r="K114" s="85">
        <v>104</v>
      </c>
      <c r="L114" s="85">
        <v>126</v>
      </c>
    </row>
    <row r="115" spans="3:12" ht="15.75" thickBot="1" x14ac:dyDescent="0.3">
      <c r="C115" s="232" t="s">
        <v>484</v>
      </c>
      <c r="D115" s="85">
        <v>149</v>
      </c>
      <c r="E115" s="85">
        <v>18</v>
      </c>
      <c r="F115" s="85">
        <v>19</v>
      </c>
      <c r="G115" s="85">
        <v>20</v>
      </c>
      <c r="H115" s="85">
        <v>14</v>
      </c>
      <c r="I115" s="85">
        <v>9</v>
      </c>
      <c r="J115" s="85">
        <v>27</v>
      </c>
      <c r="K115" s="85">
        <v>19</v>
      </c>
      <c r="L115" s="85">
        <v>23</v>
      </c>
    </row>
    <row r="116" spans="3:12" ht="15.75" thickBot="1" x14ac:dyDescent="0.3">
      <c r="C116" s="232" t="s">
        <v>485</v>
      </c>
      <c r="D116" s="85">
        <v>23</v>
      </c>
      <c r="E116" s="85">
        <v>1</v>
      </c>
      <c r="F116" s="85">
        <v>4</v>
      </c>
      <c r="G116" s="85">
        <v>2</v>
      </c>
      <c r="H116" s="85">
        <v>3</v>
      </c>
      <c r="I116" s="85">
        <v>0</v>
      </c>
      <c r="J116" s="85">
        <v>1</v>
      </c>
      <c r="K116" s="85">
        <v>2</v>
      </c>
      <c r="L116" s="85">
        <v>10</v>
      </c>
    </row>
    <row r="117" spans="3:12" ht="15.75" thickBot="1" x14ac:dyDescent="0.3">
      <c r="C117" s="232" t="s">
        <v>135</v>
      </c>
      <c r="D117" s="85">
        <v>655</v>
      </c>
      <c r="E117" s="85">
        <v>45</v>
      </c>
      <c r="F117" s="85">
        <v>74</v>
      </c>
      <c r="G117" s="85">
        <v>85</v>
      </c>
      <c r="H117" s="85">
        <v>69</v>
      </c>
      <c r="I117" s="85">
        <v>37</v>
      </c>
      <c r="J117" s="85">
        <v>61</v>
      </c>
      <c r="K117" s="85">
        <v>125</v>
      </c>
      <c r="L117" s="85">
        <v>159</v>
      </c>
    </row>
    <row r="118" spans="3:12" ht="15.75" thickBot="1" x14ac:dyDescent="0.3">
      <c r="C118" s="232">
        <v>2010</v>
      </c>
      <c r="D118" s="280"/>
      <c r="E118" s="280"/>
      <c r="F118" s="280"/>
      <c r="G118" s="280"/>
      <c r="H118" s="280"/>
      <c r="I118" s="280"/>
      <c r="J118" s="280"/>
      <c r="K118" s="280"/>
      <c r="L118" s="280"/>
    </row>
    <row r="119" spans="3:12" ht="15.75" thickBot="1" x14ac:dyDescent="0.3">
      <c r="C119" s="232" t="s">
        <v>483</v>
      </c>
      <c r="D119" s="85">
        <v>539</v>
      </c>
      <c r="E119" s="85">
        <v>30</v>
      </c>
      <c r="F119" s="85">
        <v>56</v>
      </c>
      <c r="G119" s="85">
        <v>67</v>
      </c>
      <c r="H119" s="85">
        <v>61</v>
      </c>
      <c r="I119" s="85">
        <v>32</v>
      </c>
      <c r="J119" s="85">
        <v>41</v>
      </c>
      <c r="K119" s="85">
        <v>113</v>
      </c>
      <c r="L119" s="85">
        <v>139</v>
      </c>
    </row>
    <row r="120" spans="3:12" ht="15.75" thickBot="1" x14ac:dyDescent="0.3">
      <c r="C120" s="232" t="s">
        <v>484</v>
      </c>
      <c r="D120" s="85">
        <v>160</v>
      </c>
      <c r="E120" s="85">
        <v>20</v>
      </c>
      <c r="F120" s="85">
        <v>21</v>
      </c>
      <c r="G120" s="85">
        <v>22</v>
      </c>
      <c r="H120" s="85">
        <v>15</v>
      </c>
      <c r="I120" s="85">
        <v>8</v>
      </c>
      <c r="J120" s="85">
        <v>30</v>
      </c>
      <c r="K120" s="85">
        <v>20</v>
      </c>
      <c r="L120" s="85">
        <v>24</v>
      </c>
    </row>
    <row r="121" spans="3:12" ht="15.75" thickBot="1" x14ac:dyDescent="0.3">
      <c r="C121" s="232" t="s">
        <v>485</v>
      </c>
      <c r="D121" s="85">
        <v>1</v>
      </c>
      <c r="E121" s="85">
        <v>0</v>
      </c>
      <c r="F121" s="85">
        <v>0</v>
      </c>
      <c r="G121" s="85">
        <v>0</v>
      </c>
      <c r="H121" s="85">
        <v>0</v>
      </c>
      <c r="I121" s="85">
        <v>0</v>
      </c>
      <c r="J121" s="85">
        <v>0</v>
      </c>
      <c r="K121" s="85">
        <v>0</v>
      </c>
      <c r="L121" s="85">
        <v>1</v>
      </c>
    </row>
    <row r="122" spans="3:12" ht="15.75" thickBot="1" x14ac:dyDescent="0.3">
      <c r="C122" s="232" t="s">
        <v>135</v>
      </c>
      <c r="D122" s="85">
        <v>700</v>
      </c>
      <c r="E122" s="85">
        <v>50</v>
      </c>
      <c r="F122" s="85">
        <v>77</v>
      </c>
      <c r="G122" s="85">
        <v>89</v>
      </c>
      <c r="H122" s="85">
        <v>76</v>
      </c>
      <c r="I122" s="85">
        <v>40</v>
      </c>
      <c r="J122" s="85">
        <v>71</v>
      </c>
      <c r="K122" s="85">
        <v>133</v>
      </c>
      <c r="L122" s="85">
        <v>164</v>
      </c>
    </row>
    <row r="123" spans="3:12" ht="15.75" thickBot="1" x14ac:dyDescent="0.3">
      <c r="C123" s="232">
        <v>2011</v>
      </c>
      <c r="D123" s="232"/>
      <c r="E123" s="232"/>
      <c r="F123" s="232"/>
      <c r="G123" s="232"/>
      <c r="H123" s="232"/>
      <c r="I123" s="232"/>
      <c r="J123" s="232"/>
      <c r="K123" s="232"/>
      <c r="L123" s="232"/>
    </row>
    <row r="124" spans="3:12" ht="15.75" thickBot="1" x14ac:dyDescent="0.3">
      <c r="C124" s="232" t="s">
        <v>483</v>
      </c>
      <c r="D124" s="85">
        <v>526</v>
      </c>
      <c r="E124" s="85">
        <v>30</v>
      </c>
      <c r="F124" s="85">
        <v>55</v>
      </c>
      <c r="G124" s="85">
        <v>66</v>
      </c>
      <c r="H124" s="85">
        <v>58</v>
      </c>
      <c r="I124" s="85">
        <v>33</v>
      </c>
      <c r="J124" s="85">
        <v>40</v>
      </c>
      <c r="K124" s="85">
        <v>109</v>
      </c>
      <c r="L124" s="85">
        <v>135</v>
      </c>
    </row>
    <row r="125" spans="3:12" ht="15.75" thickBot="1" x14ac:dyDescent="0.3">
      <c r="C125" s="232" t="s">
        <v>484</v>
      </c>
      <c r="D125" s="85">
        <v>160</v>
      </c>
      <c r="E125" s="85">
        <v>19</v>
      </c>
      <c r="F125" s="85">
        <v>20</v>
      </c>
      <c r="G125" s="85">
        <v>23</v>
      </c>
      <c r="H125" s="85">
        <v>16</v>
      </c>
      <c r="I125" s="85">
        <v>8</v>
      </c>
      <c r="J125" s="85">
        <v>30</v>
      </c>
      <c r="K125" s="85">
        <v>20</v>
      </c>
      <c r="L125" s="85">
        <v>24</v>
      </c>
    </row>
    <row r="126" spans="3:12" ht="15.75" thickBot="1" x14ac:dyDescent="0.3">
      <c r="C126" s="232" t="s">
        <v>485</v>
      </c>
      <c r="D126" s="85">
        <v>2</v>
      </c>
      <c r="E126" s="85">
        <v>0</v>
      </c>
      <c r="F126" s="85">
        <v>0</v>
      </c>
      <c r="G126" s="85">
        <v>1</v>
      </c>
      <c r="H126" s="85">
        <v>0</v>
      </c>
      <c r="I126" s="85">
        <v>0</v>
      </c>
      <c r="J126" s="85">
        <v>0</v>
      </c>
      <c r="K126" s="85">
        <v>0</v>
      </c>
      <c r="L126" s="85">
        <v>1</v>
      </c>
    </row>
    <row r="127" spans="3:12" ht="15.75" thickBot="1" x14ac:dyDescent="0.3">
      <c r="C127" s="232" t="s">
        <v>135</v>
      </c>
      <c r="D127" s="85">
        <v>688</v>
      </c>
      <c r="E127" s="85">
        <v>49</v>
      </c>
      <c r="F127" s="85">
        <v>75</v>
      </c>
      <c r="G127" s="85">
        <v>90</v>
      </c>
      <c r="H127" s="85">
        <v>74</v>
      </c>
      <c r="I127" s="85">
        <v>41</v>
      </c>
      <c r="J127" s="85">
        <v>70</v>
      </c>
      <c r="K127" s="85">
        <v>129</v>
      </c>
      <c r="L127" s="85">
        <v>160</v>
      </c>
    </row>
    <row r="128" spans="3:12" ht="15.75" thickBot="1" x14ac:dyDescent="0.3">
      <c r="C128" s="232">
        <v>2012</v>
      </c>
      <c r="D128" s="232"/>
      <c r="E128" s="232"/>
      <c r="F128" s="232"/>
      <c r="G128" s="232"/>
      <c r="H128" s="232"/>
      <c r="I128" s="232"/>
      <c r="J128" s="232"/>
      <c r="K128" s="232"/>
      <c r="L128" s="232"/>
    </row>
    <row r="129" spans="3:12" ht="15.75" thickBot="1" x14ac:dyDescent="0.3">
      <c r="C129" s="232" t="s">
        <v>483</v>
      </c>
      <c r="D129" s="85">
        <v>530</v>
      </c>
      <c r="E129" s="85">
        <v>26</v>
      </c>
      <c r="F129" s="85">
        <v>54</v>
      </c>
      <c r="G129" s="85">
        <v>61</v>
      </c>
      <c r="H129" s="85">
        <v>56</v>
      </c>
      <c r="I129" s="85">
        <v>33</v>
      </c>
      <c r="J129" s="85">
        <v>43</v>
      </c>
      <c r="K129" s="85">
        <v>113</v>
      </c>
      <c r="L129" s="85">
        <v>144</v>
      </c>
    </row>
    <row r="130" spans="3:12" ht="15.75" thickBot="1" x14ac:dyDescent="0.3">
      <c r="C130" s="232" t="s">
        <v>484</v>
      </c>
      <c r="D130" s="85">
        <v>159</v>
      </c>
      <c r="E130" s="85">
        <v>19</v>
      </c>
      <c r="F130" s="85">
        <v>19</v>
      </c>
      <c r="G130" s="85">
        <v>21</v>
      </c>
      <c r="H130" s="85">
        <v>20</v>
      </c>
      <c r="I130" s="85">
        <v>5</v>
      </c>
      <c r="J130" s="85">
        <v>30</v>
      </c>
      <c r="K130" s="85">
        <v>19</v>
      </c>
      <c r="L130" s="85">
        <v>26</v>
      </c>
    </row>
    <row r="131" spans="3:12" ht="15.75" thickBot="1" x14ac:dyDescent="0.3">
      <c r="C131" s="232" t="s">
        <v>485</v>
      </c>
      <c r="D131" s="85">
        <v>0</v>
      </c>
      <c r="E131" s="85">
        <v>0</v>
      </c>
      <c r="F131" s="85">
        <v>0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</row>
    <row r="132" spans="3:12" ht="15.75" thickBot="1" x14ac:dyDescent="0.3">
      <c r="C132" s="232" t="s">
        <v>135</v>
      </c>
      <c r="D132" s="85">
        <v>689</v>
      </c>
      <c r="E132" s="85">
        <v>45</v>
      </c>
      <c r="F132" s="85">
        <v>73</v>
      </c>
      <c r="G132" s="85">
        <v>82</v>
      </c>
      <c r="H132" s="85">
        <v>76</v>
      </c>
      <c r="I132" s="85">
        <v>38</v>
      </c>
      <c r="J132" s="85">
        <v>73</v>
      </c>
      <c r="K132" s="85">
        <v>132</v>
      </c>
      <c r="L132" s="85">
        <v>170</v>
      </c>
    </row>
    <row r="133" spans="3:12" ht="15.75" thickBot="1" x14ac:dyDescent="0.3">
      <c r="C133" s="232">
        <v>2013</v>
      </c>
      <c r="D133" s="232"/>
      <c r="E133" s="232"/>
      <c r="F133" s="232"/>
      <c r="G133" s="232"/>
      <c r="H133" s="232"/>
      <c r="I133" s="232"/>
      <c r="J133" s="232"/>
      <c r="K133" s="232"/>
      <c r="L133" s="232"/>
    </row>
    <row r="134" spans="3:12" ht="15.75" thickBot="1" x14ac:dyDescent="0.3">
      <c r="C134" s="232" t="s">
        <v>483</v>
      </c>
      <c r="D134" s="85">
        <v>516</v>
      </c>
      <c r="E134" s="85">
        <v>26</v>
      </c>
      <c r="F134" s="85">
        <v>53</v>
      </c>
      <c r="G134" s="85">
        <v>60</v>
      </c>
      <c r="H134" s="85">
        <v>55</v>
      </c>
      <c r="I134" s="85">
        <v>33</v>
      </c>
      <c r="J134" s="85">
        <v>43</v>
      </c>
      <c r="K134" s="85">
        <v>110</v>
      </c>
      <c r="L134" s="85">
        <v>136</v>
      </c>
    </row>
    <row r="135" spans="3:12" ht="15.75" thickBot="1" x14ac:dyDescent="0.3">
      <c r="C135" s="232" t="s">
        <v>484</v>
      </c>
      <c r="D135" s="85">
        <v>156</v>
      </c>
      <c r="E135" s="85">
        <v>19</v>
      </c>
      <c r="F135" s="85">
        <v>18</v>
      </c>
      <c r="G135" s="85">
        <v>21</v>
      </c>
      <c r="H135" s="85">
        <v>21</v>
      </c>
      <c r="I135" s="85">
        <v>5</v>
      </c>
      <c r="J135" s="85">
        <v>29</v>
      </c>
      <c r="K135" s="85">
        <v>18</v>
      </c>
      <c r="L135" s="85">
        <v>25</v>
      </c>
    </row>
    <row r="136" spans="3:12" ht="15.75" thickBot="1" x14ac:dyDescent="0.3">
      <c r="C136" s="232" t="s">
        <v>485</v>
      </c>
      <c r="D136" s="85">
        <v>0</v>
      </c>
      <c r="E136" s="85">
        <v>0</v>
      </c>
      <c r="F136" s="85">
        <v>0</v>
      </c>
      <c r="G136" s="85">
        <v>0</v>
      </c>
      <c r="H136" s="85">
        <v>0</v>
      </c>
      <c r="I136" s="85">
        <v>0</v>
      </c>
      <c r="J136" s="85">
        <v>0</v>
      </c>
      <c r="K136" s="85">
        <v>0</v>
      </c>
      <c r="L136" s="85">
        <v>0</v>
      </c>
    </row>
    <row r="137" spans="3:12" ht="15.75" thickBot="1" x14ac:dyDescent="0.3">
      <c r="C137" s="232" t="s">
        <v>135</v>
      </c>
      <c r="D137" s="85">
        <v>672</v>
      </c>
      <c r="E137" s="85">
        <v>45</v>
      </c>
      <c r="F137" s="85">
        <v>71</v>
      </c>
      <c r="G137" s="85">
        <v>81</v>
      </c>
      <c r="H137" s="85">
        <v>76</v>
      </c>
      <c r="I137" s="85">
        <v>38</v>
      </c>
      <c r="J137" s="85">
        <v>72</v>
      </c>
      <c r="K137" s="85">
        <v>128</v>
      </c>
      <c r="L137" s="85">
        <v>161</v>
      </c>
    </row>
    <row r="138" spans="3:12" ht="15.75" thickBot="1" x14ac:dyDescent="0.3">
      <c r="C138" s="232">
        <v>2015</v>
      </c>
      <c r="D138" s="232"/>
      <c r="E138" s="232"/>
      <c r="F138" s="232"/>
      <c r="G138" s="232"/>
      <c r="H138" s="232"/>
      <c r="I138" s="232"/>
      <c r="J138" s="232"/>
      <c r="K138" s="232"/>
      <c r="L138" s="232"/>
    </row>
    <row r="139" spans="3:12" ht="15.75" thickBot="1" x14ac:dyDescent="0.3">
      <c r="C139" s="232" t="s">
        <v>483</v>
      </c>
      <c r="D139" s="85">
        <v>515</v>
      </c>
      <c r="E139" s="85">
        <v>25</v>
      </c>
      <c r="F139" s="85">
        <v>50</v>
      </c>
      <c r="G139" s="85">
        <v>62</v>
      </c>
      <c r="H139" s="85">
        <v>54</v>
      </c>
      <c r="I139" s="85">
        <v>33</v>
      </c>
      <c r="J139" s="85">
        <v>42</v>
      </c>
      <c r="K139" s="85">
        <v>111</v>
      </c>
      <c r="L139" s="85">
        <v>138</v>
      </c>
    </row>
    <row r="140" spans="3:12" ht="15.75" thickBot="1" x14ac:dyDescent="0.3">
      <c r="C140" s="232" t="s">
        <v>484</v>
      </c>
      <c r="D140" s="85">
        <v>159</v>
      </c>
      <c r="E140" s="85">
        <v>19</v>
      </c>
      <c r="F140" s="85">
        <v>19</v>
      </c>
      <c r="G140" s="85">
        <v>23</v>
      </c>
      <c r="H140" s="85">
        <v>21</v>
      </c>
      <c r="I140" s="85">
        <v>6</v>
      </c>
      <c r="J140" s="85">
        <v>28</v>
      </c>
      <c r="K140" s="85">
        <v>17</v>
      </c>
      <c r="L140" s="85">
        <v>26</v>
      </c>
    </row>
    <row r="141" spans="3:12" ht="15.75" thickBot="1" x14ac:dyDescent="0.3">
      <c r="C141" s="232" t="s">
        <v>485</v>
      </c>
      <c r="D141" s="85">
        <v>0</v>
      </c>
      <c r="E141" s="85">
        <v>0</v>
      </c>
      <c r="F141" s="85">
        <v>0</v>
      </c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</row>
    <row r="142" spans="3:12" ht="15.75" thickBot="1" x14ac:dyDescent="0.3">
      <c r="C142" s="232" t="s">
        <v>135</v>
      </c>
      <c r="D142" s="85">
        <v>674</v>
      </c>
      <c r="E142" s="85">
        <v>44</v>
      </c>
      <c r="F142" s="85">
        <v>69</v>
      </c>
      <c r="G142" s="85">
        <v>85</v>
      </c>
      <c r="H142" s="85">
        <v>75</v>
      </c>
      <c r="I142" s="85">
        <v>39</v>
      </c>
      <c r="J142" s="85">
        <v>70</v>
      </c>
      <c r="K142" s="85">
        <v>128</v>
      </c>
      <c r="L142" s="85">
        <v>164</v>
      </c>
    </row>
    <row r="143" spans="3:12" ht="13.5" thickBot="1" x14ac:dyDescent="0.25">
      <c r="D143" s="38"/>
    </row>
    <row r="144" spans="3:12" ht="14.25" thickBot="1" x14ac:dyDescent="0.3">
      <c r="C144" s="367" t="s">
        <v>487</v>
      </c>
      <c r="D144" s="370"/>
      <c r="E144" s="370"/>
      <c r="F144" s="371"/>
    </row>
    <row r="145" spans="1:8" s="249" customFormat="1" ht="30.75" thickBot="1" x14ac:dyDescent="0.3">
      <c r="A145" s="65"/>
      <c r="C145" s="187" t="s">
        <v>135</v>
      </c>
      <c r="D145" s="187" t="s">
        <v>488</v>
      </c>
      <c r="E145" s="187" t="s">
        <v>484</v>
      </c>
      <c r="F145" s="187" t="s">
        <v>485</v>
      </c>
    </row>
    <row r="146" spans="1:8" ht="15.75" thickBot="1" x14ac:dyDescent="0.3">
      <c r="B146" s="95">
        <v>2007</v>
      </c>
      <c r="C146" s="137">
        <v>112</v>
      </c>
      <c r="D146" s="85">
        <v>83</v>
      </c>
      <c r="E146" s="85">
        <v>17</v>
      </c>
      <c r="F146" s="86">
        <v>12</v>
      </c>
      <c r="G146" s="10"/>
      <c r="H146" s="10"/>
    </row>
    <row r="147" spans="1:8" ht="15.75" thickBot="1" x14ac:dyDescent="0.3">
      <c r="B147" s="95">
        <v>2008</v>
      </c>
      <c r="C147" s="137">
        <v>126</v>
      </c>
      <c r="D147" s="85">
        <v>106</v>
      </c>
      <c r="E147" s="85">
        <v>18</v>
      </c>
      <c r="F147" s="86">
        <v>2</v>
      </c>
      <c r="G147" s="10"/>
      <c r="H147" s="10"/>
    </row>
    <row r="148" spans="1:8" ht="15.75" thickBot="1" x14ac:dyDescent="0.3">
      <c r="B148" s="95">
        <v>2009</v>
      </c>
      <c r="C148" s="137">
        <v>125</v>
      </c>
      <c r="D148" s="85">
        <v>104</v>
      </c>
      <c r="E148" s="85">
        <v>19</v>
      </c>
      <c r="F148" s="86">
        <v>2</v>
      </c>
      <c r="G148" s="10"/>
      <c r="H148" s="10"/>
    </row>
    <row r="149" spans="1:8" ht="15.75" thickBot="1" x14ac:dyDescent="0.3">
      <c r="B149" s="95">
        <v>2010</v>
      </c>
      <c r="C149" s="137">
        <v>133</v>
      </c>
      <c r="D149" s="85">
        <v>113</v>
      </c>
      <c r="E149" s="85">
        <v>20</v>
      </c>
      <c r="F149" s="86">
        <v>0</v>
      </c>
      <c r="G149" s="10"/>
      <c r="H149" s="10"/>
    </row>
    <row r="150" spans="1:8" ht="15.75" thickBot="1" x14ac:dyDescent="0.3">
      <c r="B150" s="95">
        <v>2011</v>
      </c>
      <c r="C150" s="137">
        <v>129</v>
      </c>
      <c r="D150" s="85">
        <v>109</v>
      </c>
      <c r="E150" s="85">
        <v>20</v>
      </c>
      <c r="F150" s="86">
        <v>0</v>
      </c>
      <c r="G150" s="10"/>
      <c r="H150" s="10"/>
    </row>
    <row r="151" spans="1:8" ht="15.75" thickBot="1" x14ac:dyDescent="0.3">
      <c r="B151" s="95">
        <v>2012</v>
      </c>
      <c r="C151" s="329">
        <v>132</v>
      </c>
      <c r="D151" s="268">
        <v>113</v>
      </c>
      <c r="E151" s="268">
        <v>19</v>
      </c>
      <c r="F151" s="270">
        <v>0</v>
      </c>
      <c r="G151" s="10"/>
      <c r="H151" s="10"/>
    </row>
    <row r="152" spans="1:8" ht="15.75" thickBot="1" x14ac:dyDescent="0.3">
      <c r="B152" s="95">
        <v>2013</v>
      </c>
      <c r="C152" s="285">
        <v>128</v>
      </c>
      <c r="D152" s="83">
        <v>110</v>
      </c>
      <c r="E152" s="83">
        <v>18</v>
      </c>
      <c r="F152" s="84">
        <v>0</v>
      </c>
      <c r="G152" s="10"/>
      <c r="H152" s="10"/>
    </row>
    <row r="153" spans="1:8" ht="15.75" thickBot="1" x14ac:dyDescent="0.3">
      <c r="B153" s="95">
        <v>2014</v>
      </c>
      <c r="C153" s="330" t="s">
        <v>920</v>
      </c>
      <c r="D153" s="331" t="s">
        <v>920</v>
      </c>
      <c r="E153" s="331" t="s">
        <v>920</v>
      </c>
      <c r="F153" s="332" t="s">
        <v>920</v>
      </c>
      <c r="G153" s="10"/>
      <c r="H153" s="10"/>
    </row>
    <row r="154" spans="1:8" ht="15.75" thickBot="1" x14ac:dyDescent="0.3">
      <c r="B154" s="95">
        <v>2015</v>
      </c>
      <c r="C154" s="138">
        <v>128</v>
      </c>
      <c r="D154" s="87">
        <v>111</v>
      </c>
      <c r="E154" s="87">
        <v>17</v>
      </c>
      <c r="F154" s="88">
        <v>0</v>
      </c>
      <c r="G154" s="10"/>
      <c r="H154" s="10"/>
    </row>
    <row r="155" spans="1:8" ht="13.5" thickBot="1" x14ac:dyDescent="0.25">
      <c r="D155" s="38"/>
    </row>
    <row r="156" spans="1:8" ht="45.75" thickBot="1" x14ac:dyDescent="0.3">
      <c r="C156" s="117" t="s">
        <v>683</v>
      </c>
      <c r="D156" s="131"/>
      <c r="E156" s="131"/>
    </row>
    <row r="157" spans="1:8" ht="15.75" thickBot="1" x14ac:dyDescent="0.3">
      <c r="B157" s="95">
        <v>2006</v>
      </c>
      <c r="C157" s="319">
        <v>2.2599999999999998</v>
      </c>
    </row>
    <row r="158" spans="1:8" ht="15.75" thickBot="1" x14ac:dyDescent="0.3">
      <c r="B158" s="95">
        <v>2007</v>
      </c>
      <c r="C158" s="319">
        <v>2.18111796182118</v>
      </c>
    </row>
    <row r="159" spans="1:8" ht="15.75" thickBot="1" x14ac:dyDescent="0.3">
      <c r="B159" s="95">
        <v>2008</v>
      </c>
      <c r="C159" s="319">
        <v>2.2891000558971499</v>
      </c>
    </row>
    <row r="160" spans="1:8" ht="15.75" thickBot="1" x14ac:dyDescent="0.3">
      <c r="B160" s="95">
        <v>2009</v>
      </c>
      <c r="C160" s="319">
        <v>2.3569996334706023</v>
      </c>
    </row>
    <row r="161" spans="1:29" ht="15" x14ac:dyDescent="0.25">
      <c r="B161" s="244">
        <v>2010</v>
      </c>
      <c r="C161" s="319">
        <v>2.2968359319837517</v>
      </c>
    </row>
    <row r="162" spans="1:29" ht="15.75" thickBot="1" x14ac:dyDescent="0.3">
      <c r="B162" s="192">
        <v>2011</v>
      </c>
      <c r="C162" s="319">
        <v>2.2363565041268725</v>
      </c>
    </row>
    <row r="163" spans="1:29" ht="15.75" thickBot="1" x14ac:dyDescent="0.3">
      <c r="B163" s="244">
        <v>2012</v>
      </c>
      <c r="C163" s="319">
        <v>2.3787931635856294</v>
      </c>
    </row>
    <row r="164" spans="1:29" ht="15.75" thickBot="1" x14ac:dyDescent="0.3">
      <c r="B164" s="244">
        <v>2013</v>
      </c>
      <c r="C164" s="319">
        <v>2.38</v>
      </c>
    </row>
    <row r="165" spans="1:29" ht="15" x14ac:dyDescent="0.25">
      <c r="B165" s="244">
        <v>2014</v>
      </c>
      <c r="C165" s="333" t="s">
        <v>920</v>
      </c>
    </row>
    <row r="166" spans="1:29" ht="15.75" thickBot="1" x14ac:dyDescent="0.3">
      <c r="B166" s="192">
        <v>2015</v>
      </c>
      <c r="C166" s="319">
        <v>2.5099999999999998</v>
      </c>
    </row>
    <row r="168" spans="1:29" ht="13.5" thickBot="1" x14ac:dyDescent="0.25"/>
    <row r="169" spans="1:29" ht="15.75" thickBot="1" x14ac:dyDescent="0.3">
      <c r="A169" s="117" t="s">
        <v>497</v>
      </c>
      <c r="C169" s="3"/>
    </row>
    <row r="170" spans="1:29" ht="15" x14ac:dyDescent="0.25">
      <c r="A170" s="251" t="s">
        <v>498</v>
      </c>
      <c r="C170" s="3"/>
    </row>
    <row r="171" spans="1:29" ht="15.75" thickBot="1" x14ac:dyDescent="0.3">
      <c r="A171" s="96" t="s">
        <v>489</v>
      </c>
      <c r="C171" s="3"/>
    </row>
    <row r="172" spans="1:29" ht="30.75" thickBot="1" x14ac:dyDescent="0.3">
      <c r="C172" s="187" t="s">
        <v>496</v>
      </c>
      <c r="D172" s="95">
        <v>1998</v>
      </c>
      <c r="E172" s="95">
        <v>1999</v>
      </c>
      <c r="F172" s="95">
        <v>2000</v>
      </c>
      <c r="G172" s="95">
        <v>2001</v>
      </c>
      <c r="H172" s="95">
        <v>2002</v>
      </c>
      <c r="I172" s="95">
        <v>2003</v>
      </c>
      <c r="J172" s="95">
        <v>2004</v>
      </c>
      <c r="K172" s="95">
        <v>2005</v>
      </c>
      <c r="L172" s="95">
        <v>2006</v>
      </c>
      <c r="M172" s="95">
        <v>2007</v>
      </c>
      <c r="N172" s="95">
        <v>2008</v>
      </c>
      <c r="O172" s="95">
        <v>2009</v>
      </c>
      <c r="P172" s="95">
        <v>2010</v>
      </c>
      <c r="Q172" s="95">
        <v>2011</v>
      </c>
      <c r="R172" s="95">
        <v>2012</v>
      </c>
      <c r="S172" s="95">
        <v>2013</v>
      </c>
      <c r="T172" s="95">
        <v>2014</v>
      </c>
      <c r="U172" s="95">
        <v>2015</v>
      </c>
      <c r="V172" s="95">
        <v>2016</v>
      </c>
      <c r="W172" s="95">
        <v>2017</v>
      </c>
      <c r="X172" s="95">
        <v>2018</v>
      </c>
      <c r="Y172" s="95">
        <v>2019</v>
      </c>
      <c r="Z172" s="95">
        <v>2020</v>
      </c>
      <c r="AA172" s="95">
        <v>2021</v>
      </c>
      <c r="AB172" s="95">
        <v>2022</v>
      </c>
      <c r="AC172" s="95">
        <v>2023</v>
      </c>
    </row>
    <row r="173" spans="1:29" ht="15.75" thickBot="1" x14ac:dyDescent="0.3">
      <c r="C173" s="187" t="s">
        <v>490</v>
      </c>
      <c r="D173" s="85">
        <v>25</v>
      </c>
      <c r="E173" s="85">
        <v>27</v>
      </c>
      <c r="F173" s="85">
        <v>24</v>
      </c>
      <c r="G173" s="85">
        <v>27</v>
      </c>
      <c r="H173" s="85">
        <v>36</v>
      </c>
      <c r="I173" s="85">
        <v>24</v>
      </c>
      <c r="J173" s="85">
        <v>31</v>
      </c>
      <c r="K173" s="85">
        <v>33</v>
      </c>
      <c r="L173" s="85">
        <v>31</v>
      </c>
      <c r="M173" s="85">
        <v>35</v>
      </c>
      <c r="N173" s="85">
        <v>41</v>
      </c>
      <c r="O173" s="85">
        <v>56</v>
      </c>
      <c r="P173" s="186">
        <v>33</v>
      </c>
      <c r="Q173" s="186">
        <v>39</v>
      </c>
      <c r="R173" s="186">
        <v>39</v>
      </c>
      <c r="S173" s="186">
        <v>42</v>
      </c>
      <c r="T173" s="186">
        <v>48</v>
      </c>
      <c r="U173" s="186">
        <v>51</v>
      </c>
      <c r="V173" s="352">
        <v>59</v>
      </c>
      <c r="W173" s="165">
        <v>57</v>
      </c>
      <c r="X173" s="352">
        <v>40</v>
      </c>
      <c r="Y173" s="165">
        <v>48</v>
      </c>
      <c r="Z173" s="351">
        <v>30</v>
      </c>
      <c r="AA173" s="351">
        <v>31</v>
      </c>
      <c r="AB173" s="351">
        <v>55</v>
      </c>
      <c r="AC173" s="351">
        <v>65</v>
      </c>
    </row>
    <row r="174" spans="1:29" ht="30.75" thickBot="1" x14ac:dyDescent="0.3">
      <c r="C174" s="187" t="s">
        <v>491</v>
      </c>
      <c r="D174" s="85">
        <v>28</v>
      </c>
      <c r="E174" s="85">
        <v>30</v>
      </c>
      <c r="F174" s="85">
        <v>29</v>
      </c>
      <c r="G174" s="85">
        <v>31</v>
      </c>
      <c r="H174" s="85">
        <v>29</v>
      </c>
      <c r="I174" s="85">
        <v>34</v>
      </c>
      <c r="J174" s="85">
        <v>22</v>
      </c>
      <c r="K174" s="85">
        <v>39</v>
      </c>
      <c r="L174" s="85">
        <v>26</v>
      </c>
      <c r="M174" s="85">
        <v>30</v>
      </c>
      <c r="N174" s="85">
        <v>24</v>
      </c>
      <c r="O174" s="85">
        <v>34</v>
      </c>
      <c r="P174" s="186">
        <v>36</v>
      </c>
      <c r="Q174" s="186">
        <v>45</v>
      </c>
      <c r="R174" s="186">
        <v>36</v>
      </c>
      <c r="S174" s="186">
        <v>37</v>
      </c>
      <c r="T174" s="186">
        <v>47</v>
      </c>
      <c r="U174" s="186">
        <v>38</v>
      </c>
      <c r="V174" s="186">
        <v>47</v>
      </c>
      <c r="W174" s="85">
        <v>41</v>
      </c>
      <c r="X174" s="186">
        <v>44</v>
      </c>
      <c r="Y174" s="85">
        <v>34</v>
      </c>
      <c r="Z174" s="196">
        <v>27</v>
      </c>
      <c r="AA174" s="196">
        <v>18</v>
      </c>
      <c r="AB174" s="196">
        <v>30</v>
      </c>
      <c r="AC174" s="196">
        <v>40</v>
      </c>
    </row>
    <row r="175" spans="1:29" ht="14.25" customHeight="1" thickBot="1" x14ac:dyDescent="0.3">
      <c r="C175" s="187" t="s">
        <v>493</v>
      </c>
      <c r="D175" s="85">
        <v>20</v>
      </c>
      <c r="E175" s="85">
        <v>31</v>
      </c>
      <c r="F175" s="85">
        <v>25</v>
      </c>
      <c r="G175" s="85">
        <v>29</v>
      </c>
      <c r="H175" s="85">
        <v>33</v>
      </c>
      <c r="I175" s="85">
        <v>33</v>
      </c>
      <c r="J175" s="85">
        <v>43</v>
      </c>
      <c r="K175" s="85">
        <v>27</v>
      </c>
      <c r="L175" s="85">
        <v>38</v>
      </c>
      <c r="M175" s="85">
        <v>37</v>
      </c>
      <c r="N175" s="85">
        <v>39</v>
      </c>
      <c r="O175" s="85">
        <v>32</v>
      </c>
      <c r="P175" s="186">
        <v>37</v>
      </c>
      <c r="Q175" s="186">
        <v>42</v>
      </c>
      <c r="R175" s="186">
        <v>43</v>
      </c>
      <c r="S175" s="186">
        <v>32</v>
      </c>
      <c r="T175" s="186">
        <v>41</v>
      </c>
      <c r="U175" s="186">
        <v>50</v>
      </c>
      <c r="V175" s="186">
        <v>50</v>
      </c>
      <c r="W175" s="85">
        <v>62</v>
      </c>
      <c r="X175" s="186">
        <v>70</v>
      </c>
      <c r="Y175" s="85">
        <v>68</v>
      </c>
      <c r="Z175" s="196">
        <v>43</v>
      </c>
      <c r="AA175" s="196">
        <v>56</v>
      </c>
      <c r="AB175" s="196">
        <v>56</v>
      </c>
      <c r="AC175" s="196">
        <v>60</v>
      </c>
    </row>
    <row r="176" spans="1:29" ht="15.75" thickBot="1" x14ac:dyDescent="0.3">
      <c r="C176" s="187" t="s">
        <v>494</v>
      </c>
      <c r="D176" s="85">
        <v>23</v>
      </c>
      <c r="E176" s="85">
        <v>37</v>
      </c>
      <c r="F176" s="85">
        <v>27</v>
      </c>
      <c r="G176" s="85">
        <v>32</v>
      </c>
      <c r="H176" s="85">
        <v>29</v>
      </c>
      <c r="I176" s="85">
        <v>38</v>
      </c>
      <c r="J176" s="85">
        <v>42</v>
      </c>
      <c r="K176" s="85">
        <v>33</v>
      </c>
      <c r="L176" s="85">
        <v>42</v>
      </c>
      <c r="M176" s="85">
        <v>28</v>
      </c>
      <c r="N176" s="85">
        <v>33</v>
      </c>
      <c r="O176" s="85">
        <v>30</v>
      </c>
      <c r="P176" s="186">
        <v>29</v>
      </c>
      <c r="Q176" s="186">
        <v>25</v>
      </c>
      <c r="R176" s="186">
        <v>31</v>
      </c>
      <c r="S176" s="186">
        <v>28</v>
      </c>
      <c r="T176" s="186">
        <v>27</v>
      </c>
      <c r="U176" s="186">
        <v>24</v>
      </c>
      <c r="V176" s="186">
        <v>36</v>
      </c>
      <c r="W176" s="85">
        <v>47</v>
      </c>
      <c r="X176" s="186">
        <v>47</v>
      </c>
      <c r="Y176" s="85">
        <v>35</v>
      </c>
      <c r="Z176" s="196">
        <v>41</v>
      </c>
      <c r="AA176" s="196">
        <v>37</v>
      </c>
      <c r="AB176" s="196">
        <v>36</v>
      </c>
      <c r="AC176" s="196">
        <v>45</v>
      </c>
    </row>
    <row r="177" spans="1:29" ht="15.75" thickBot="1" x14ac:dyDescent="0.3">
      <c r="C177" s="187" t="s">
        <v>495</v>
      </c>
      <c r="D177" s="85">
        <v>22</v>
      </c>
      <c r="E177" s="85">
        <v>24</v>
      </c>
      <c r="F177" s="85">
        <v>20</v>
      </c>
      <c r="G177" s="85">
        <v>29</v>
      </c>
      <c r="H177" s="85">
        <v>22</v>
      </c>
      <c r="I177" s="85">
        <v>23</v>
      </c>
      <c r="J177" s="85">
        <v>17</v>
      </c>
      <c r="K177" s="85">
        <v>21</v>
      </c>
      <c r="L177" s="85">
        <v>25</v>
      </c>
      <c r="M177" s="85">
        <v>15</v>
      </c>
      <c r="N177" s="85">
        <v>17</v>
      </c>
      <c r="O177" s="85">
        <v>14</v>
      </c>
      <c r="P177" s="186">
        <v>15</v>
      </c>
      <c r="Q177" s="186">
        <v>16</v>
      </c>
      <c r="R177" s="186">
        <v>12</v>
      </c>
      <c r="S177" s="186">
        <v>14</v>
      </c>
      <c r="T177" s="186">
        <v>14</v>
      </c>
      <c r="U177" s="186">
        <v>14</v>
      </c>
      <c r="V177" s="186">
        <v>21</v>
      </c>
      <c r="W177" s="85">
        <v>17</v>
      </c>
      <c r="X177" s="186">
        <v>30</v>
      </c>
      <c r="Y177" s="85">
        <v>32</v>
      </c>
      <c r="Z177" s="196">
        <v>28</v>
      </c>
      <c r="AA177" s="196">
        <v>19</v>
      </c>
      <c r="AB177" s="196">
        <v>25</v>
      </c>
      <c r="AC177" s="196">
        <v>23</v>
      </c>
    </row>
    <row r="178" spans="1:29" ht="15.75" thickBot="1" x14ac:dyDescent="0.3">
      <c r="C178" s="187" t="s">
        <v>648</v>
      </c>
      <c r="D178" s="87">
        <v>6</v>
      </c>
      <c r="E178" s="87">
        <v>9</v>
      </c>
      <c r="F178" s="87">
        <v>12</v>
      </c>
      <c r="G178" s="87">
        <v>14</v>
      </c>
      <c r="H178" s="87">
        <v>10</v>
      </c>
      <c r="I178" s="87">
        <v>14</v>
      </c>
      <c r="J178" s="87">
        <v>12</v>
      </c>
      <c r="K178" s="87">
        <v>15</v>
      </c>
      <c r="L178" s="87">
        <v>13</v>
      </c>
      <c r="M178" s="87">
        <v>18</v>
      </c>
      <c r="N178" s="87">
        <v>17</v>
      </c>
      <c r="O178" s="87">
        <v>22</v>
      </c>
      <c r="P178" s="189">
        <v>18</v>
      </c>
      <c r="Q178" s="189">
        <v>19</v>
      </c>
      <c r="R178" s="189">
        <v>23</v>
      </c>
      <c r="S178" s="189">
        <v>21</v>
      </c>
      <c r="T178" s="189">
        <v>31</v>
      </c>
      <c r="U178" s="189">
        <v>41</v>
      </c>
      <c r="V178" s="189">
        <v>45</v>
      </c>
      <c r="W178" s="87">
        <v>36</v>
      </c>
      <c r="X178" s="189">
        <v>35</v>
      </c>
      <c r="Y178" s="87">
        <v>28</v>
      </c>
      <c r="Z178" s="197">
        <v>26</v>
      </c>
      <c r="AA178" s="197">
        <v>35</v>
      </c>
      <c r="AB178" s="197">
        <v>33</v>
      </c>
      <c r="AC178" s="197">
        <v>27</v>
      </c>
    </row>
    <row r="180" spans="1:29" ht="13.5" thickBot="1" x14ac:dyDescent="0.25"/>
    <row r="181" spans="1:29" ht="30.75" thickBot="1" x14ac:dyDescent="0.3">
      <c r="A181" s="117" t="s">
        <v>681</v>
      </c>
      <c r="C181" s="3"/>
    </row>
    <row r="182" spans="1:29" ht="30" x14ac:dyDescent="0.25">
      <c r="A182" s="251" t="s">
        <v>679</v>
      </c>
      <c r="C182" s="3"/>
    </row>
    <row r="183" spans="1:29" ht="34.5" customHeight="1" thickBot="1" x14ac:dyDescent="0.3">
      <c r="A183" s="96" t="s">
        <v>929</v>
      </c>
      <c r="C183" s="3"/>
    </row>
    <row r="184" spans="1:29" s="3" customFormat="1" ht="75.75" thickBot="1" x14ac:dyDescent="0.3">
      <c r="A184" s="22"/>
      <c r="C184" s="187" t="s">
        <v>930</v>
      </c>
      <c r="D184" s="187" t="s">
        <v>931</v>
      </c>
      <c r="E184" s="187" t="s">
        <v>135</v>
      </c>
      <c r="F184" s="187" t="s">
        <v>682</v>
      </c>
    </row>
    <row r="185" spans="1:29" ht="15.75" thickBot="1" x14ac:dyDescent="0.3">
      <c r="B185" s="95">
        <v>2000</v>
      </c>
      <c r="C185" s="85">
        <v>671</v>
      </c>
      <c r="D185" s="85">
        <v>422</v>
      </c>
      <c r="E185" s="85">
        <f>SUM(C185:D185)</f>
        <v>1093</v>
      </c>
      <c r="F185" s="301">
        <v>20.561925634682495</v>
      </c>
      <c r="J185" s="79"/>
    </row>
    <row r="186" spans="1:29" ht="15.75" thickBot="1" x14ac:dyDescent="0.3">
      <c r="B186" s="95">
        <v>2001</v>
      </c>
      <c r="C186" s="85">
        <v>671</v>
      </c>
      <c r="D186" s="85">
        <v>488</v>
      </c>
      <c r="E186" s="85">
        <f t="shared" ref="E186:E198" si="0">SUM(C186:D186)</f>
        <v>1159</v>
      </c>
      <c r="F186" s="301">
        <v>21.695709715522259</v>
      </c>
      <c r="J186" s="79"/>
    </row>
    <row r="187" spans="1:29" ht="15.75" thickBot="1" x14ac:dyDescent="0.3">
      <c r="B187" s="95">
        <v>2002</v>
      </c>
      <c r="C187" s="85">
        <v>617</v>
      </c>
      <c r="D187" s="85">
        <v>362</v>
      </c>
      <c r="E187" s="85">
        <f t="shared" si="0"/>
        <v>979</v>
      </c>
      <c r="F187" s="301">
        <v>18.275631620016203</v>
      </c>
      <c r="J187" s="79"/>
    </row>
    <row r="188" spans="1:29" ht="15.75" thickBot="1" x14ac:dyDescent="0.3">
      <c r="B188" s="95">
        <v>2003</v>
      </c>
      <c r="C188" s="85">
        <v>618</v>
      </c>
      <c r="D188" s="85">
        <v>420</v>
      </c>
      <c r="E188" s="85">
        <f t="shared" si="0"/>
        <v>1038</v>
      </c>
      <c r="F188" s="301">
        <v>18.972592098408899</v>
      </c>
      <c r="J188" s="79"/>
    </row>
    <row r="189" spans="1:29" ht="15.75" thickBot="1" x14ac:dyDescent="0.3">
      <c r="B189" s="95">
        <v>2004</v>
      </c>
      <c r="C189" s="85">
        <v>749</v>
      </c>
      <c r="D189" s="85">
        <v>464</v>
      </c>
      <c r="E189" s="85">
        <f t="shared" si="0"/>
        <v>1213</v>
      </c>
      <c r="F189" s="301">
        <v>22.145907388845984</v>
      </c>
      <c r="J189" s="79"/>
    </row>
    <row r="190" spans="1:29" ht="15.75" thickBot="1" x14ac:dyDescent="0.3">
      <c r="B190" s="95">
        <v>2005</v>
      </c>
      <c r="C190" s="85">
        <v>631</v>
      </c>
      <c r="D190" s="85">
        <v>378</v>
      </c>
      <c r="E190" s="85">
        <f t="shared" si="0"/>
        <v>1009</v>
      </c>
      <c r="F190" s="301">
        <v>18.073141592048536</v>
      </c>
      <c r="J190" s="79"/>
    </row>
    <row r="191" spans="1:29" ht="15.75" thickBot="1" x14ac:dyDescent="0.3">
      <c r="B191" s="95">
        <v>2006</v>
      </c>
      <c r="C191" s="85">
        <v>603</v>
      </c>
      <c r="D191" s="85">
        <v>397</v>
      </c>
      <c r="E191" s="85">
        <f t="shared" si="0"/>
        <v>1000</v>
      </c>
      <c r="F191" s="301">
        <v>17.837044330406272</v>
      </c>
      <c r="J191" s="79"/>
    </row>
    <row r="192" spans="1:29" ht="15.75" thickBot="1" x14ac:dyDescent="0.3">
      <c r="B192" s="95">
        <v>2007</v>
      </c>
      <c r="C192" s="85">
        <v>629</v>
      </c>
      <c r="D192" s="85">
        <v>486</v>
      </c>
      <c r="E192" s="85">
        <f t="shared" si="0"/>
        <v>1115</v>
      </c>
      <c r="F192" s="301">
        <v>19.866369710467708</v>
      </c>
      <c r="J192" s="79"/>
    </row>
    <row r="193" spans="1:10" ht="15.75" thickBot="1" x14ac:dyDescent="0.3">
      <c r="B193" s="95">
        <v>2008</v>
      </c>
      <c r="C193" s="85">
        <v>626</v>
      </c>
      <c r="D193" s="85">
        <v>553</v>
      </c>
      <c r="E193" s="85">
        <f t="shared" si="0"/>
        <v>1179</v>
      </c>
      <c r="F193" s="301">
        <v>20.813950819758954</v>
      </c>
      <c r="J193" s="79"/>
    </row>
    <row r="194" spans="1:10" ht="15.75" thickBot="1" x14ac:dyDescent="0.3">
      <c r="B194" s="95">
        <v>2009</v>
      </c>
      <c r="C194" s="85">
        <v>606</v>
      </c>
      <c r="D194" s="85">
        <v>534</v>
      </c>
      <c r="E194" s="85">
        <f t="shared" si="0"/>
        <v>1140</v>
      </c>
      <c r="F194" s="301">
        <v>20.059651067648531</v>
      </c>
      <c r="J194" s="79"/>
    </row>
    <row r="195" spans="1:10" ht="15.75" thickBot="1" x14ac:dyDescent="0.3">
      <c r="B195" s="95">
        <v>2010</v>
      </c>
      <c r="C195" s="85">
        <v>669</v>
      </c>
      <c r="D195" s="85">
        <v>534</v>
      </c>
      <c r="E195" s="85">
        <f t="shared" si="0"/>
        <v>1203</v>
      </c>
      <c r="F195" s="301">
        <v>21.160689314291641</v>
      </c>
      <c r="J195" s="79"/>
    </row>
    <row r="196" spans="1:10" ht="15.75" thickBot="1" x14ac:dyDescent="0.3">
      <c r="B196" s="95">
        <v>2011</v>
      </c>
      <c r="C196" s="85">
        <v>821</v>
      </c>
      <c r="D196" s="85">
        <v>536</v>
      </c>
      <c r="E196" s="85">
        <f t="shared" si="0"/>
        <v>1357</v>
      </c>
      <c r="F196" s="301">
        <v>23.889583296656866</v>
      </c>
      <c r="J196" s="79"/>
    </row>
    <row r="197" spans="1:10" s="3" customFormat="1" ht="15.75" thickBot="1" x14ac:dyDescent="0.3">
      <c r="A197" s="22"/>
      <c r="B197" s="95">
        <v>2012</v>
      </c>
      <c r="C197" s="85">
        <v>826</v>
      </c>
      <c r="D197" s="85">
        <v>535</v>
      </c>
      <c r="E197" s="85">
        <f t="shared" si="0"/>
        <v>1361</v>
      </c>
      <c r="F197" s="301">
        <v>21.658944756473453</v>
      </c>
      <c r="H197"/>
    </row>
    <row r="198" spans="1:10" ht="15.75" thickBot="1" x14ac:dyDescent="0.3">
      <c r="B198" s="95">
        <v>2013</v>
      </c>
      <c r="C198" s="85">
        <v>791</v>
      </c>
      <c r="D198" s="85">
        <v>520</v>
      </c>
      <c r="E198" s="85">
        <f t="shared" si="0"/>
        <v>1311</v>
      </c>
      <c r="F198" s="301">
        <v>21.021005173454078</v>
      </c>
    </row>
    <row r="199" spans="1:10" ht="15.75" thickBot="1" x14ac:dyDescent="0.3">
      <c r="B199" s="95">
        <v>2014</v>
      </c>
      <c r="C199" s="85">
        <v>759</v>
      </c>
      <c r="D199" s="85">
        <v>513</v>
      </c>
      <c r="E199" s="85">
        <f>SUM(C199:D199)</f>
        <v>1272</v>
      </c>
      <c r="F199" s="301">
        <v>22.984126312150188</v>
      </c>
    </row>
    <row r="200" spans="1:10" ht="15.75" thickBot="1" x14ac:dyDescent="0.3">
      <c r="B200" s="95">
        <v>2015</v>
      </c>
      <c r="C200" s="85"/>
      <c r="D200" s="85">
        <v>528</v>
      </c>
      <c r="E200" s="85"/>
      <c r="F200" s="301"/>
    </row>
    <row r="201" spans="1:10" ht="15.75" thickBot="1" x14ac:dyDescent="0.3">
      <c r="B201" s="95">
        <v>2016</v>
      </c>
      <c r="C201" s="85"/>
      <c r="D201" s="85">
        <v>539</v>
      </c>
      <c r="E201" s="85"/>
      <c r="F201" s="301"/>
    </row>
    <row r="202" spans="1:10" ht="15.75" thickBot="1" x14ac:dyDescent="0.3">
      <c r="B202" s="95">
        <v>2017</v>
      </c>
      <c r="C202" s="85">
        <v>776</v>
      </c>
      <c r="D202" s="85">
        <v>544</v>
      </c>
      <c r="E202" s="85">
        <f>SUM(C202:D202)</f>
        <v>1320</v>
      </c>
      <c r="F202" s="301">
        <v>23.157650972095031</v>
      </c>
    </row>
    <row r="203" spans="1:10" ht="15.75" thickBot="1" x14ac:dyDescent="0.3">
      <c r="A203" s="68"/>
      <c r="B203" s="95">
        <v>2018</v>
      </c>
      <c r="C203" s="85">
        <v>776</v>
      </c>
      <c r="D203" s="85">
        <v>549</v>
      </c>
      <c r="E203" s="85">
        <f>SUM(C203:D203)</f>
        <v>1325</v>
      </c>
      <c r="F203" s="301">
        <v>23.090381853922405</v>
      </c>
    </row>
    <row r="204" spans="1:10" ht="15.75" thickBot="1" x14ac:dyDescent="0.3">
      <c r="A204" s="33"/>
      <c r="B204" s="95">
        <v>2019</v>
      </c>
      <c r="C204" s="85">
        <v>789</v>
      </c>
      <c r="D204" s="85">
        <v>679</v>
      </c>
      <c r="E204" s="85">
        <f>SUM(C204:D204)</f>
        <v>1468</v>
      </c>
      <c r="F204" s="301">
        <v>25.481952598013521</v>
      </c>
    </row>
    <row r="205" spans="1:10" ht="15.75" thickBot="1" x14ac:dyDescent="0.3">
      <c r="A205" s="33"/>
      <c r="B205" s="95">
        <v>2020</v>
      </c>
      <c r="C205" s="85">
        <v>1038</v>
      </c>
      <c r="D205" s="85">
        <v>726</v>
      </c>
      <c r="E205" s="85">
        <f>SUM(C205:D205)</f>
        <v>1764</v>
      </c>
      <c r="F205" s="301">
        <v>30.389219751614643</v>
      </c>
    </row>
    <row r="206" spans="1:10" x14ac:dyDescent="0.2">
      <c r="A206" s="33"/>
    </row>
    <row r="207" spans="1:10" x14ac:dyDescent="0.2">
      <c r="A207" s="33"/>
    </row>
    <row r="208" spans="1:10" x14ac:dyDescent="0.2">
      <c r="A208" s="33"/>
    </row>
    <row r="209" spans="1:1" x14ac:dyDescent="0.2">
      <c r="A209" s="33"/>
    </row>
    <row r="210" spans="1:1" x14ac:dyDescent="0.2">
      <c r="A210" s="33"/>
    </row>
    <row r="211" spans="1:1" x14ac:dyDescent="0.2">
      <c r="A211" s="33"/>
    </row>
    <row r="212" spans="1:1" x14ac:dyDescent="0.2">
      <c r="A212" s="33"/>
    </row>
    <row r="213" spans="1:1" x14ac:dyDescent="0.2">
      <c r="A213" s="33"/>
    </row>
  </sheetData>
  <mergeCells count="2">
    <mergeCell ref="C144:F144"/>
    <mergeCell ref="C106:L106"/>
  </mergeCells>
  <phoneticPr fontId="11" type="noConversion"/>
  <pageMargins left="0.75" right="0.75" top="1" bottom="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Z165"/>
  <sheetViews>
    <sheetView topLeftCell="A92" workbookViewId="0">
      <selection activeCell="F114" sqref="F114"/>
    </sheetView>
  </sheetViews>
  <sheetFormatPr baseColWidth="10" defaultColWidth="11.42578125" defaultRowHeight="12.75" x14ac:dyDescent="0.2"/>
  <cols>
    <col min="1" max="1" width="33.5703125" style="25" customWidth="1"/>
    <col min="3" max="4" width="17.28515625" customWidth="1"/>
    <col min="5" max="5" width="20.28515625" customWidth="1"/>
    <col min="6" max="7" width="21.28515625" customWidth="1"/>
    <col min="8" max="8" width="21.42578125" customWidth="1"/>
    <col min="9" max="10" width="11.5703125" bestFit="1" customWidth="1"/>
  </cols>
  <sheetData>
    <row r="1" spans="1:10" s="3" customFormat="1" ht="15.75" thickBot="1" x14ac:dyDescent="0.3">
      <c r="A1" s="117" t="s">
        <v>508</v>
      </c>
    </row>
    <row r="2" spans="1:10" ht="15" x14ac:dyDescent="0.25">
      <c r="A2" s="251" t="s">
        <v>867</v>
      </c>
    </row>
    <row r="3" spans="1:10" ht="30.75" thickBot="1" x14ac:dyDescent="0.3">
      <c r="A3" s="96" t="s">
        <v>868</v>
      </c>
    </row>
    <row r="4" spans="1:10" s="3" customFormat="1" ht="30.75" thickBot="1" x14ac:dyDescent="0.3">
      <c r="A4" s="22"/>
      <c r="C4" s="187" t="s">
        <v>869</v>
      </c>
      <c r="D4" s="187" t="s">
        <v>870</v>
      </c>
      <c r="E4" s="187" t="s">
        <v>4</v>
      </c>
      <c r="F4" s="187" t="s">
        <v>780</v>
      </c>
    </row>
    <row r="5" spans="1:10" s="3" customFormat="1" ht="15.75" thickBot="1" x14ac:dyDescent="0.3">
      <c r="A5" s="22"/>
      <c r="B5" s="95">
        <v>1997</v>
      </c>
      <c r="C5" s="137">
        <v>244369300</v>
      </c>
      <c r="D5" s="85">
        <v>25093200</v>
      </c>
      <c r="E5" s="85">
        <v>269462500</v>
      </c>
      <c r="F5" s="311"/>
      <c r="H5" s="15"/>
      <c r="I5" s="15"/>
    </row>
    <row r="6" spans="1:10" s="3" customFormat="1" ht="15.75" thickBot="1" x14ac:dyDescent="0.3">
      <c r="A6" s="22"/>
      <c r="B6" s="95">
        <v>1998</v>
      </c>
      <c r="C6" s="137">
        <v>245926200</v>
      </c>
      <c r="D6" s="85">
        <v>25698000</v>
      </c>
      <c r="E6" s="85">
        <v>271624200</v>
      </c>
      <c r="F6" s="311"/>
      <c r="H6" s="15"/>
      <c r="I6" s="15"/>
    </row>
    <row r="7" spans="1:10" s="3" customFormat="1" ht="15.75" thickBot="1" x14ac:dyDescent="0.3">
      <c r="A7" s="22"/>
      <c r="B7" s="95">
        <v>1999</v>
      </c>
      <c r="C7" s="137">
        <v>257327400</v>
      </c>
      <c r="D7" s="85">
        <v>21505800</v>
      </c>
      <c r="E7" s="85">
        <v>278833200</v>
      </c>
      <c r="F7" s="311"/>
      <c r="H7" s="15"/>
      <c r="I7" s="15"/>
    </row>
    <row r="8" spans="1:10" s="3" customFormat="1" ht="15.75" thickBot="1" x14ac:dyDescent="0.3">
      <c r="A8" s="22"/>
      <c r="B8" s="95">
        <v>2000</v>
      </c>
      <c r="C8" s="137">
        <v>266856800</v>
      </c>
      <c r="D8" s="85">
        <v>18492400</v>
      </c>
      <c r="E8" s="85">
        <v>285349200</v>
      </c>
      <c r="F8" s="311"/>
      <c r="G8" s="69"/>
      <c r="H8" s="15"/>
      <c r="I8" s="10"/>
    </row>
    <row r="9" spans="1:10" s="3" customFormat="1" ht="15.75" thickBot="1" x14ac:dyDescent="0.3">
      <c r="A9" s="22"/>
      <c r="B9" s="95">
        <v>2001</v>
      </c>
      <c r="C9" s="137">
        <v>269045704</v>
      </c>
      <c r="D9" s="85">
        <v>17293232</v>
      </c>
      <c r="E9" s="85">
        <v>286338936</v>
      </c>
      <c r="F9" s="311"/>
      <c r="G9" s="69"/>
      <c r="H9" s="15"/>
      <c r="I9" s="10"/>
    </row>
    <row r="10" spans="1:10" s="3" customFormat="1" ht="15.75" thickBot="1" x14ac:dyDescent="0.3">
      <c r="A10" s="22"/>
      <c r="B10" s="95">
        <v>2002</v>
      </c>
      <c r="C10" s="137">
        <v>276331063</v>
      </c>
      <c r="D10" s="85">
        <v>16807137</v>
      </c>
      <c r="E10" s="85">
        <v>293138200</v>
      </c>
      <c r="F10" s="311"/>
      <c r="G10" s="69"/>
      <c r="H10" s="15"/>
      <c r="I10" s="10"/>
    </row>
    <row r="11" spans="1:10" s="3" customFormat="1" ht="15.75" thickBot="1" x14ac:dyDescent="0.3">
      <c r="A11" s="22"/>
      <c r="B11" s="95">
        <v>2003</v>
      </c>
      <c r="C11" s="137">
        <v>288798900</v>
      </c>
      <c r="D11" s="85">
        <v>19400348</v>
      </c>
      <c r="E11" s="85">
        <v>308199248</v>
      </c>
      <c r="F11" s="311"/>
      <c r="G11" s="69"/>
      <c r="H11" s="15"/>
      <c r="I11" s="10"/>
    </row>
    <row r="12" spans="1:10" s="3" customFormat="1" ht="15.75" thickBot="1" x14ac:dyDescent="0.3">
      <c r="A12" s="22"/>
      <c r="B12" s="95">
        <v>2004</v>
      </c>
      <c r="C12" s="137">
        <v>292107755</v>
      </c>
      <c r="D12" s="85">
        <v>27950322</v>
      </c>
      <c r="E12" s="85">
        <v>320058077</v>
      </c>
      <c r="F12" s="311">
        <v>573.3085129821859</v>
      </c>
      <c r="G12" s="19"/>
      <c r="H12" s="15"/>
      <c r="I12" s="41"/>
    </row>
    <row r="13" spans="1:10" s="3" customFormat="1" ht="15.75" thickBot="1" x14ac:dyDescent="0.3">
      <c r="A13" s="22"/>
      <c r="B13" s="95">
        <v>2005</v>
      </c>
      <c r="C13" s="137">
        <v>281380118</v>
      </c>
      <c r="D13" s="85">
        <v>21854964</v>
      </c>
      <c r="E13" s="85">
        <v>303235082</v>
      </c>
      <c r="F13" s="311">
        <v>540.76215459514401</v>
      </c>
      <c r="G13" s="19"/>
      <c r="H13" s="15"/>
      <c r="I13" s="41"/>
    </row>
    <row r="14" spans="1:10" s="3" customFormat="1" ht="15.75" thickBot="1" x14ac:dyDescent="0.3">
      <c r="A14" s="22"/>
      <c r="B14" s="95">
        <v>2006</v>
      </c>
      <c r="C14" s="137">
        <v>300677047</v>
      </c>
      <c r="D14" s="85">
        <v>18722248</v>
      </c>
      <c r="E14" s="85">
        <v>319399295</v>
      </c>
      <c r="F14" s="311">
        <v>556.53299564913607</v>
      </c>
      <c r="G14" s="19"/>
      <c r="H14" s="15"/>
      <c r="I14" s="41"/>
    </row>
    <row r="15" spans="1:10" s="3" customFormat="1" ht="15.75" thickBot="1" x14ac:dyDescent="0.3">
      <c r="A15" s="22"/>
      <c r="B15" s="95">
        <v>2007</v>
      </c>
      <c r="C15" s="137">
        <v>301618313</v>
      </c>
      <c r="D15" s="85">
        <v>19998190</v>
      </c>
      <c r="E15" s="85">
        <v>321616503</v>
      </c>
      <c r="F15" s="311">
        <v>559.9631289468324</v>
      </c>
      <c r="G15" s="19"/>
      <c r="H15" s="15"/>
      <c r="I15" s="41"/>
    </row>
    <row r="16" spans="1:10" ht="15.75" thickBot="1" x14ac:dyDescent="0.3">
      <c r="B16" s="95">
        <v>2008</v>
      </c>
      <c r="C16" s="137">
        <v>287782112</v>
      </c>
      <c r="D16" s="85">
        <v>14820280</v>
      </c>
      <c r="E16" s="85">
        <v>302602392</v>
      </c>
      <c r="F16" s="311">
        <v>524.69095669513194</v>
      </c>
      <c r="G16" s="19"/>
      <c r="H16" s="10"/>
      <c r="I16" s="41"/>
      <c r="J16" s="3"/>
    </row>
    <row r="17" spans="2:10" ht="15.75" thickBot="1" x14ac:dyDescent="0.3">
      <c r="B17" s="95">
        <v>2009</v>
      </c>
      <c r="C17" s="137">
        <v>272891239</v>
      </c>
      <c r="D17" s="85">
        <v>15110130</v>
      </c>
      <c r="E17" s="85">
        <v>288001369</v>
      </c>
      <c r="F17" s="311">
        <v>498.37228405700796</v>
      </c>
      <c r="G17" s="19"/>
      <c r="H17" s="10"/>
      <c r="I17" s="41"/>
      <c r="J17" s="3"/>
    </row>
    <row r="18" spans="2:10" ht="15.75" thickBot="1" x14ac:dyDescent="0.3">
      <c r="B18" s="95">
        <v>2010</v>
      </c>
      <c r="C18" s="137">
        <v>278306128</v>
      </c>
      <c r="D18" s="85">
        <v>19041970</v>
      </c>
      <c r="E18" s="85">
        <v>297348098</v>
      </c>
      <c r="F18" s="311">
        <v>515.2498254186919</v>
      </c>
      <c r="G18" s="19"/>
      <c r="H18" s="10"/>
      <c r="I18" s="41"/>
      <c r="J18" s="69"/>
    </row>
    <row r="19" spans="2:10" ht="15.75" thickBot="1" x14ac:dyDescent="0.3">
      <c r="B19" s="95">
        <v>2011</v>
      </c>
      <c r="C19" s="137">
        <v>270727113</v>
      </c>
      <c r="D19" s="85">
        <v>17613480</v>
      </c>
      <c r="E19" s="85">
        <v>288340593</v>
      </c>
      <c r="F19" s="311">
        <v>499.77743362371695</v>
      </c>
      <c r="G19" s="19"/>
      <c r="H19" s="293"/>
      <c r="I19" s="41"/>
      <c r="J19" s="69"/>
    </row>
    <row r="20" spans="2:10" ht="15.75" thickBot="1" x14ac:dyDescent="0.3">
      <c r="B20" s="95">
        <v>2012</v>
      </c>
      <c r="C20" s="137">
        <v>260979485</v>
      </c>
      <c r="D20" s="85">
        <v>18371998</v>
      </c>
      <c r="E20" s="85">
        <v>279351483</v>
      </c>
      <c r="F20" s="311">
        <v>485.55675430454596</v>
      </c>
      <c r="G20" s="19"/>
      <c r="H20" s="293"/>
      <c r="I20" s="41"/>
      <c r="J20" s="69"/>
    </row>
    <row r="21" spans="2:10" ht="15.75" thickBot="1" x14ac:dyDescent="0.3">
      <c r="B21" s="95">
        <v>2013</v>
      </c>
      <c r="C21" s="137">
        <v>241783300</v>
      </c>
      <c r="D21" s="85">
        <v>23901956</v>
      </c>
      <c r="E21" s="85">
        <v>265685256</v>
      </c>
      <c r="F21" s="311">
        <v>461.95928203683707</v>
      </c>
      <c r="G21" s="19"/>
      <c r="H21" s="293"/>
      <c r="I21" s="41"/>
      <c r="J21" s="69"/>
    </row>
    <row r="22" spans="2:10" ht="15.75" thickBot="1" x14ac:dyDescent="0.3">
      <c r="B22" s="95">
        <v>2014</v>
      </c>
      <c r="C22" s="273">
        <v>245532420</v>
      </c>
      <c r="D22" s="144">
        <v>23804630</v>
      </c>
      <c r="E22" s="144">
        <v>269337100</v>
      </c>
      <c r="F22" s="328">
        <v>470.64936471961516</v>
      </c>
      <c r="G22" s="19"/>
      <c r="H22" s="293"/>
      <c r="I22" s="41"/>
      <c r="J22" s="69"/>
    </row>
    <row r="23" spans="2:10" ht="15.75" thickBot="1" x14ac:dyDescent="0.3">
      <c r="B23" s="95">
        <v>2015</v>
      </c>
      <c r="C23" s="273">
        <v>249838921</v>
      </c>
      <c r="D23" s="144">
        <v>21794189</v>
      </c>
      <c r="E23" s="144">
        <v>271633110</v>
      </c>
      <c r="F23" s="328">
        <v>474.09814520365757</v>
      </c>
      <c r="G23" s="19"/>
      <c r="H23" s="293"/>
      <c r="I23" s="41"/>
      <c r="J23" s="69"/>
    </row>
    <row r="24" spans="2:10" ht="15.75" thickBot="1" x14ac:dyDescent="0.3">
      <c r="B24" s="95">
        <v>2016</v>
      </c>
      <c r="C24" s="273">
        <v>253611764</v>
      </c>
      <c r="D24" s="144">
        <v>20687886</v>
      </c>
      <c r="E24" s="144">
        <v>274299650</v>
      </c>
      <c r="F24" s="328">
        <v>480.32663303383652</v>
      </c>
      <c r="H24" s="293"/>
      <c r="J24" s="69"/>
    </row>
    <row r="25" spans="2:10" ht="15.75" thickBot="1" x14ac:dyDescent="0.3">
      <c r="B25" s="95">
        <v>2017</v>
      </c>
      <c r="C25" s="273">
        <v>262253145</v>
      </c>
      <c r="D25" s="144">
        <v>23684174</v>
      </c>
      <c r="E25" s="144">
        <v>285937319</v>
      </c>
      <c r="F25" s="328">
        <v>501.63913888625734</v>
      </c>
      <c r="H25" s="293"/>
      <c r="J25" s="69"/>
    </row>
    <row r="26" spans="2:10" ht="15.75" thickBot="1" x14ac:dyDescent="0.3">
      <c r="B26" s="95">
        <v>2018</v>
      </c>
      <c r="C26" s="273">
        <v>258980140</v>
      </c>
      <c r="D26" s="144">
        <v>27080530</v>
      </c>
      <c r="E26" s="144">
        <v>286060700</v>
      </c>
      <c r="F26" s="328">
        <v>498.50949406795019</v>
      </c>
      <c r="H26" s="293"/>
      <c r="J26" s="69"/>
    </row>
    <row r="27" spans="2:10" ht="15.75" thickBot="1" x14ac:dyDescent="0.3">
      <c r="B27" s="95">
        <v>2019</v>
      </c>
      <c r="C27" s="273">
        <v>244376447</v>
      </c>
      <c r="D27" s="144">
        <v>27159524</v>
      </c>
      <c r="E27" s="144">
        <v>271535971</v>
      </c>
      <c r="F27" s="328">
        <v>471.33969629956221</v>
      </c>
      <c r="J27" s="69"/>
    </row>
    <row r="28" spans="2:10" ht="15.75" thickBot="1" x14ac:dyDescent="0.3">
      <c r="B28" s="95">
        <v>2020</v>
      </c>
      <c r="C28" s="273">
        <v>228727258</v>
      </c>
      <c r="D28" s="144">
        <v>26281026</v>
      </c>
      <c r="E28" s="144">
        <v>255008284</v>
      </c>
      <c r="F28" s="328">
        <v>439.3142166076052</v>
      </c>
      <c r="H28" s="293"/>
      <c r="J28" s="69"/>
    </row>
    <row r="29" spans="2:10" ht="15.75" thickBot="1" x14ac:dyDescent="0.3">
      <c r="B29" s="95">
        <v>2021</v>
      </c>
      <c r="C29" s="273">
        <v>238325959</v>
      </c>
      <c r="D29" s="144">
        <v>26746077</v>
      </c>
      <c r="E29" s="144">
        <v>265072036</v>
      </c>
      <c r="F29" s="328">
        <v>457.03335954095286</v>
      </c>
      <c r="H29" s="293"/>
      <c r="J29" s="69"/>
    </row>
    <row r="30" spans="2:10" ht="15.75" thickBot="1" x14ac:dyDescent="0.3">
      <c r="B30" s="95">
        <v>2022</v>
      </c>
      <c r="C30" s="138">
        <v>243461138.00000003</v>
      </c>
      <c r="D30" s="87">
        <v>26825781</v>
      </c>
      <c r="E30" s="87">
        <v>270286919</v>
      </c>
      <c r="F30" s="313">
        <v>465.98621972580821</v>
      </c>
      <c r="H30" s="293"/>
      <c r="J30" s="69"/>
    </row>
    <row r="31" spans="2:10" x14ac:dyDescent="0.2">
      <c r="C31" s="20"/>
      <c r="D31" s="20"/>
    </row>
    <row r="32" spans="2:10" ht="13.5" thickBot="1" x14ac:dyDescent="0.25">
      <c r="C32" s="27"/>
      <c r="D32" s="27"/>
    </row>
    <row r="33" spans="1:9" ht="15.75" thickBot="1" x14ac:dyDescent="0.3">
      <c r="A33" s="117" t="s">
        <v>505</v>
      </c>
      <c r="D33" s="20"/>
    </row>
    <row r="34" spans="1:9" ht="15" x14ac:dyDescent="0.25">
      <c r="A34" s="251" t="s">
        <v>867</v>
      </c>
      <c r="D34" s="20"/>
    </row>
    <row r="35" spans="1:9" ht="30.75" thickBot="1" x14ac:dyDescent="0.3">
      <c r="A35" s="96" t="s">
        <v>868</v>
      </c>
      <c r="D35" s="20"/>
    </row>
    <row r="36" spans="1:9" ht="30.75" thickBot="1" x14ac:dyDescent="0.3">
      <c r="A36" s="37"/>
      <c r="C36" s="187" t="s">
        <v>506</v>
      </c>
      <c r="D36" s="187" t="s">
        <v>5</v>
      </c>
      <c r="E36" s="187" t="s">
        <v>507</v>
      </c>
      <c r="F36" s="187" t="s">
        <v>974</v>
      </c>
      <c r="G36" s="187" t="s">
        <v>6</v>
      </c>
      <c r="H36" s="187" t="s">
        <v>95</v>
      </c>
    </row>
    <row r="37" spans="1:9" ht="15.75" thickBot="1" x14ac:dyDescent="0.3">
      <c r="B37" s="95">
        <v>1997</v>
      </c>
      <c r="C37" s="137">
        <v>2927080</v>
      </c>
      <c r="D37" s="85">
        <v>1728300</v>
      </c>
      <c r="E37" s="85"/>
      <c r="F37" s="85"/>
      <c r="G37" s="85">
        <v>4655380</v>
      </c>
      <c r="H37" s="111"/>
    </row>
    <row r="38" spans="1:9" ht="15.75" thickBot="1" x14ac:dyDescent="0.3">
      <c r="B38" s="95">
        <v>1998</v>
      </c>
      <c r="C38" s="137">
        <v>3396700</v>
      </c>
      <c r="D38" s="85">
        <v>1823400</v>
      </c>
      <c r="E38" s="85"/>
      <c r="F38" s="85"/>
      <c r="G38" s="85">
        <v>5220100</v>
      </c>
      <c r="H38" s="111"/>
    </row>
    <row r="39" spans="1:9" ht="15.75" thickBot="1" x14ac:dyDescent="0.3">
      <c r="B39" s="95">
        <v>1999</v>
      </c>
      <c r="C39" s="137">
        <v>3739000</v>
      </c>
      <c r="D39" s="85">
        <v>1768600</v>
      </c>
      <c r="E39" s="85"/>
      <c r="F39" s="85"/>
      <c r="G39" s="85">
        <v>5507600</v>
      </c>
      <c r="H39" s="111"/>
    </row>
    <row r="40" spans="1:9" ht="15.75" thickBot="1" x14ac:dyDescent="0.3">
      <c r="B40" s="95">
        <v>2000</v>
      </c>
      <c r="C40" s="137">
        <v>4047500</v>
      </c>
      <c r="D40" s="85">
        <v>1731600</v>
      </c>
      <c r="E40" s="85"/>
      <c r="F40" s="85"/>
      <c r="G40" s="85">
        <v>5779100</v>
      </c>
      <c r="H40" s="111"/>
    </row>
    <row r="41" spans="1:9" ht="15.75" thickBot="1" x14ac:dyDescent="0.3">
      <c r="B41" s="95">
        <v>2001</v>
      </c>
      <c r="C41" s="137">
        <v>3697058</v>
      </c>
      <c r="D41" s="85">
        <v>1622426</v>
      </c>
      <c r="E41" s="85"/>
      <c r="F41" s="85"/>
      <c r="G41" s="85">
        <v>5319484</v>
      </c>
      <c r="H41" s="111"/>
      <c r="I41" s="70"/>
    </row>
    <row r="42" spans="1:9" ht="15.75" thickBot="1" x14ac:dyDescent="0.3">
      <c r="B42" s="95">
        <v>2002</v>
      </c>
      <c r="C42" s="137">
        <v>4192198</v>
      </c>
      <c r="D42" s="85">
        <v>1927248</v>
      </c>
      <c r="E42" s="85">
        <v>897420</v>
      </c>
      <c r="F42" s="85"/>
      <c r="G42" s="85">
        <v>7016866</v>
      </c>
      <c r="H42" s="111"/>
      <c r="I42" s="70"/>
    </row>
    <row r="43" spans="1:9" ht="15.75" thickBot="1" x14ac:dyDescent="0.3">
      <c r="B43" s="95">
        <v>2003</v>
      </c>
      <c r="C43" s="137">
        <v>5106072</v>
      </c>
      <c r="D43" s="85">
        <v>2153849</v>
      </c>
      <c r="E43" s="85">
        <v>1539100</v>
      </c>
      <c r="F43" s="85"/>
      <c r="G43" s="85">
        <v>8799021</v>
      </c>
      <c r="H43" s="111"/>
      <c r="I43" s="70"/>
    </row>
    <row r="44" spans="1:9" ht="15.75" thickBot="1" x14ac:dyDescent="0.3">
      <c r="B44" s="95">
        <v>2004</v>
      </c>
      <c r="C44" s="137">
        <v>6171328</v>
      </c>
      <c r="D44" s="85">
        <v>2126180</v>
      </c>
      <c r="E44" s="85">
        <v>1937040</v>
      </c>
      <c r="F44" s="85"/>
      <c r="G44" s="85">
        <v>10234548</v>
      </c>
      <c r="H44" s="311">
        <v>18.332777444403643</v>
      </c>
      <c r="I44" s="70"/>
    </row>
    <row r="45" spans="1:9" ht="15.75" thickBot="1" x14ac:dyDescent="0.3">
      <c r="B45" s="95">
        <v>2005</v>
      </c>
      <c r="C45" s="137">
        <v>7436113</v>
      </c>
      <c r="D45" s="85">
        <v>2256020</v>
      </c>
      <c r="E45" s="85">
        <v>2578400</v>
      </c>
      <c r="F45" s="85"/>
      <c r="G45" s="85">
        <v>12270533</v>
      </c>
      <c r="H45" s="311">
        <v>21.882164225018055</v>
      </c>
      <c r="I45" s="70"/>
    </row>
    <row r="46" spans="1:9" ht="15.75" thickBot="1" x14ac:dyDescent="0.3">
      <c r="B46" s="95">
        <v>2006</v>
      </c>
      <c r="C46" s="137">
        <v>7533110</v>
      </c>
      <c r="D46" s="85">
        <v>2657300</v>
      </c>
      <c r="E46" s="85">
        <v>2354770</v>
      </c>
      <c r="F46" s="85"/>
      <c r="G46" s="85">
        <v>12545180</v>
      </c>
      <c r="H46" s="311">
        <v>21.859179765433197</v>
      </c>
      <c r="I46" s="70"/>
    </row>
    <row r="47" spans="1:9" ht="15.75" thickBot="1" x14ac:dyDescent="0.3">
      <c r="B47" s="95">
        <v>2007</v>
      </c>
      <c r="C47" s="137">
        <v>8174240</v>
      </c>
      <c r="D47" s="85">
        <v>3217140</v>
      </c>
      <c r="E47" s="85">
        <v>2880930</v>
      </c>
      <c r="F47" s="85"/>
      <c r="G47" s="85">
        <v>14272310</v>
      </c>
      <c r="H47" s="311">
        <v>24.849369638532401</v>
      </c>
    </row>
    <row r="48" spans="1:9" ht="15.75" thickBot="1" x14ac:dyDescent="0.3">
      <c r="B48" s="95">
        <v>2008</v>
      </c>
      <c r="C48" s="137">
        <v>9259120</v>
      </c>
      <c r="D48" s="85">
        <v>3488290</v>
      </c>
      <c r="E48" s="85">
        <v>3859670</v>
      </c>
      <c r="F48" s="85"/>
      <c r="G48" s="85">
        <v>16607080</v>
      </c>
      <c r="H48" s="311">
        <v>28.795491785513025</v>
      </c>
      <c r="I48" s="10"/>
    </row>
    <row r="49" spans="1:12" ht="15.75" thickBot="1" x14ac:dyDescent="0.3">
      <c r="B49" s="95">
        <v>2009</v>
      </c>
      <c r="C49" s="137">
        <v>8966836</v>
      </c>
      <c r="D49" s="85">
        <v>3649790</v>
      </c>
      <c r="E49" s="85">
        <v>4100074</v>
      </c>
      <c r="F49" s="85"/>
      <c r="G49" s="85">
        <v>16716700</v>
      </c>
      <c r="H49" s="311">
        <v>28.927431802922385</v>
      </c>
      <c r="I49" s="10"/>
    </row>
    <row r="50" spans="1:12" ht="15.75" thickBot="1" x14ac:dyDescent="0.3">
      <c r="B50" s="95">
        <v>2010</v>
      </c>
      <c r="C50" s="137">
        <v>9044058</v>
      </c>
      <c r="D50" s="85">
        <v>3613330</v>
      </c>
      <c r="E50" s="85">
        <v>4516380</v>
      </c>
      <c r="F50" s="85"/>
      <c r="G50" s="85">
        <v>17173768</v>
      </c>
      <c r="H50" s="311">
        <v>29.758996352420311</v>
      </c>
      <c r="I50" s="10"/>
      <c r="L50" s="70"/>
    </row>
    <row r="51" spans="1:12" ht="15.75" thickBot="1" x14ac:dyDescent="0.3">
      <c r="A51" s="22"/>
      <c r="B51" s="95">
        <v>2011</v>
      </c>
      <c r="C51" s="137">
        <v>8672502</v>
      </c>
      <c r="D51" s="85">
        <v>3466950</v>
      </c>
      <c r="E51" s="85">
        <v>4593460</v>
      </c>
      <c r="F51" s="85"/>
      <c r="G51" s="85">
        <v>16732912</v>
      </c>
      <c r="H51" s="311">
        <v>29.002963923333184</v>
      </c>
      <c r="I51" s="10"/>
      <c r="L51" s="70"/>
    </row>
    <row r="52" spans="1:12" ht="15.75" thickBot="1" x14ac:dyDescent="0.3">
      <c r="A52" s="22"/>
      <c r="B52" s="95">
        <v>2012</v>
      </c>
      <c r="C52" s="137">
        <v>7986980</v>
      </c>
      <c r="D52" s="85">
        <v>3771220</v>
      </c>
      <c r="E52" s="85">
        <v>4896600</v>
      </c>
      <c r="F52" s="85"/>
      <c r="G52" s="85">
        <v>16654800</v>
      </c>
      <c r="H52" s="311">
        <v>28.948658316560117</v>
      </c>
      <c r="I52" s="10"/>
      <c r="L52" s="70"/>
    </row>
    <row r="53" spans="1:12" ht="15.75" thickBot="1" x14ac:dyDescent="0.3">
      <c r="A53" s="22"/>
      <c r="B53" s="95">
        <v>2013</v>
      </c>
      <c r="C53" s="137">
        <v>6854298</v>
      </c>
      <c r="D53" s="85">
        <v>3625420</v>
      </c>
      <c r="E53" s="85">
        <v>4573480</v>
      </c>
      <c r="F53" s="85"/>
      <c r="G53" s="85">
        <v>15053198</v>
      </c>
      <c r="H53" s="311">
        <v>26.173693810236696</v>
      </c>
      <c r="I53" s="10"/>
      <c r="L53" s="70"/>
    </row>
    <row r="54" spans="1:12" ht="15.75" thickBot="1" x14ac:dyDescent="0.3">
      <c r="A54" s="22"/>
      <c r="B54" s="95">
        <v>2014</v>
      </c>
      <c r="C54" s="273">
        <v>6986760</v>
      </c>
      <c r="D54" s="144">
        <v>3907380</v>
      </c>
      <c r="E54" s="144">
        <v>4785100</v>
      </c>
      <c r="F54" s="144"/>
      <c r="G54" s="144">
        <v>15679240</v>
      </c>
      <c r="H54" s="328">
        <v>27.398469595486024</v>
      </c>
      <c r="I54" s="10"/>
      <c r="L54" s="70"/>
    </row>
    <row r="55" spans="1:12" ht="15.75" thickBot="1" x14ac:dyDescent="0.3">
      <c r="A55" s="22"/>
      <c r="B55" s="95">
        <v>2015</v>
      </c>
      <c r="C55" s="273">
        <v>6984302</v>
      </c>
      <c r="D55" s="144">
        <v>4368127</v>
      </c>
      <c r="E55" s="144">
        <v>4950700</v>
      </c>
      <c r="F55" s="144"/>
      <c r="G55" s="144">
        <v>16303129</v>
      </c>
      <c r="H55" s="328">
        <v>28.454864062470001</v>
      </c>
      <c r="I55" s="10"/>
      <c r="L55" s="70"/>
    </row>
    <row r="56" spans="1:12" ht="15.75" thickBot="1" x14ac:dyDescent="0.3">
      <c r="A56" s="22"/>
      <c r="B56" s="95">
        <v>2016</v>
      </c>
      <c r="C56" s="273">
        <v>6629494</v>
      </c>
      <c r="D56" s="144">
        <v>4854300</v>
      </c>
      <c r="E56" s="144">
        <v>5064648</v>
      </c>
      <c r="F56" s="144"/>
      <c r="G56" s="144">
        <v>16548442</v>
      </c>
      <c r="H56" s="328">
        <v>28.978007911478297</v>
      </c>
      <c r="I56" s="293"/>
      <c r="L56" s="70"/>
    </row>
    <row r="57" spans="1:12" ht="15.75" thickBot="1" x14ac:dyDescent="0.3">
      <c r="A57" s="22"/>
      <c r="B57" s="95">
        <v>2017</v>
      </c>
      <c r="C57" s="273">
        <v>7094758.2999999998</v>
      </c>
      <c r="D57" s="144">
        <v>5237260</v>
      </c>
      <c r="E57" s="144">
        <v>5209078</v>
      </c>
      <c r="F57" s="144"/>
      <c r="G57" s="144">
        <v>17541096.300000001</v>
      </c>
      <c r="H57" s="328">
        <v>30.773529226008147</v>
      </c>
      <c r="I57" s="293"/>
      <c r="L57" s="70"/>
    </row>
    <row r="58" spans="1:12" ht="15.75" thickBot="1" x14ac:dyDescent="0.3">
      <c r="A58" s="22"/>
      <c r="B58" s="95">
        <v>2018</v>
      </c>
      <c r="C58" s="273">
        <v>8063700</v>
      </c>
      <c r="D58" s="144">
        <v>5960430</v>
      </c>
      <c r="E58" s="144">
        <v>5670150</v>
      </c>
      <c r="F58" s="144"/>
      <c r="G58" s="144">
        <v>19694280</v>
      </c>
      <c r="H58" s="328">
        <v>34.32063739909939</v>
      </c>
      <c r="I58" s="293"/>
      <c r="L58" s="70"/>
    </row>
    <row r="59" spans="1:12" ht="15.75" thickBot="1" x14ac:dyDescent="0.3">
      <c r="A59" s="22"/>
      <c r="B59" s="95">
        <v>2019</v>
      </c>
      <c r="C59" s="273">
        <v>8818660</v>
      </c>
      <c r="D59" s="144">
        <v>8919690</v>
      </c>
      <c r="E59" s="144">
        <v>6596672</v>
      </c>
      <c r="F59" s="144"/>
      <c r="G59" s="144">
        <v>24335022</v>
      </c>
      <c r="H59" s="328">
        <v>42.241408520137341</v>
      </c>
      <c r="I59" s="293"/>
      <c r="L59" s="70"/>
    </row>
    <row r="60" spans="1:12" ht="15.75" thickBot="1" x14ac:dyDescent="0.3">
      <c r="A60" s="22"/>
      <c r="B60" s="95">
        <v>2020</v>
      </c>
      <c r="C60" s="273">
        <v>8287222</v>
      </c>
      <c r="D60" s="144">
        <v>7700130</v>
      </c>
      <c r="E60" s="144">
        <v>7018701</v>
      </c>
      <c r="F60" s="144"/>
      <c r="G60" s="144">
        <v>23006053</v>
      </c>
      <c r="H60" s="328">
        <v>39.633560103984884</v>
      </c>
      <c r="I60" s="293"/>
      <c r="L60" s="70"/>
    </row>
    <row r="61" spans="1:12" ht="15.75" thickBot="1" x14ac:dyDescent="0.3">
      <c r="A61" s="22"/>
      <c r="B61" s="95">
        <v>2021</v>
      </c>
      <c r="C61" s="273">
        <v>8484280</v>
      </c>
      <c r="D61" s="144">
        <v>8574609.9999999981</v>
      </c>
      <c r="E61" s="144">
        <v>7531821</v>
      </c>
      <c r="F61" s="144"/>
      <c r="G61" s="144">
        <v>24590711</v>
      </c>
      <c r="H61" s="328">
        <v>42.398947212336893</v>
      </c>
      <c r="I61" s="293"/>
      <c r="L61" s="70"/>
    </row>
    <row r="62" spans="1:12" ht="15.75" thickBot="1" x14ac:dyDescent="0.3">
      <c r="A62" s="22"/>
      <c r="B62" s="95">
        <v>2022</v>
      </c>
      <c r="C62" s="138">
        <v>8463480</v>
      </c>
      <c r="D62" s="87">
        <v>9291121</v>
      </c>
      <c r="E62" s="87">
        <v>8224031.0000000009</v>
      </c>
      <c r="F62" s="87">
        <v>1290020</v>
      </c>
      <c r="G62" s="87">
        <v>27268652</v>
      </c>
      <c r="H62" s="313">
        <v>47.012323458016112</v>
      </c>
      <c r="I62" s="293"/>
      <c r="L62" s="70"/>
    </row>
    <row r="63" spans="1:12" x14ac:dyDescent="0.2">
      <c r="A63" s="22"/>
      <c r="H63" s="6"/>
    </row>
    <row r="64" spans="1:12" ht="13.5" thickBot="1" x14ac:dyDescent="0.25"/>
    <row r="65" spans="1:3" ht="30.75" thickBot="1" x14ac:dyDescent="0.3">
      <c r="A65" s="117" t="s">
        <v>502</v>
      </c>
      <c r="B65" s="3"/>
      <c r="C65" s="3"/>
    </row>
    <row r="66" spans="1:3" ht="15" x14ac:dyDescent="0.25">
      <c r="A66" s="251" t="s">
        <v>503</v>
      </c>
      <c r="B66" s="3"/>
      <c r="C66" s="3"/>
    </row>
    <row r="67" spans="1:3" ht="15.75" thickBot="1" x14ac:dyDescent="0.3">
      <c r="A67" s="96" t="s">
        <v>501</v>
      </c>
      <c r="B67" s="3"/>
      <c r="C67" s="3"/>
    </row>
    <row r="68" spans="1:3" ht="15.75" thickBot="1" x14ac:dyDescent="0.3">
      <c r="C68" s="187" t="s">
        <v>499</v>
      </c>
    </row>
    <row r="69" spans="1:3" ht="30.75" thickBot="1" x14ac:dyDescent="0.3">
      <c r="C69" s="187" t="s">
        <v>500</v>
      </c>
    </row>
    <row r="70" spans="1:3" ht="15.75" thickBot="1" x14ac:dyDescent="0.3">
      <c r="B70" s="95">
        <v>2007</v>
      </c>
      <c r="C70" s="301">
        <v>117.6</v>
      </c>
    </row>
    <row r="71" spans="1:3" ht="15.75" thickBot="1" x14ac:dyDescent="0.3">
      <c r="B71" s="95">
        <v>2008</v>
      </c>
      <c r="C71" s="301">
        <v>115.8</v>
      </c>
    </row>
    <row r="72" spans="1:3" ht="15.75" thickBot="1" x14ac:dyDescent="0.3">
      <c r="B72" s="95">
        <v>2009</v>
      </c>
      <c r="C72" s="301">
        <v>113.7</v>
      </c>
    </row>
    <row r="73" spans="1:3" ht="15.75" thickBot="1" x14ac:dyDescent="0.3">
      <c r="B73" s="95">
        <v>2010</v>
      </c>
      <c r="C73" s="301">
        <v>112.9</v>
      </c>
    </row>
    <row r="74" spans="1:3" ht="15.75" thickBot="1" x14ac:dyDescent="0.3">
      <c r="B74" s="95">
        <v>2011</v>
      </c>
      <c r="C74" s="301">
        <v>112.4</v>
      </c>
    </row>
    <row r="75" spans="1:3" ht="15.75" thickBot="1" x14ac:dyDescent="0.3">
      <c r="B75" s="95">
        <v>2012</v>
      </c>
      <c r="C75" s="301">
        <v>110</v>
      </c>
    </row>
    <row r="76" spans="1:3" ht="15.75" thickBot="1" x14ac:dyDescent="0.3">
      <c r="B76" s="95">
        <v>2013</v>
      </c>
      <c r="C76" s="301">
        <v>110</v>
      </c>
    </row>
    <row r="77" spans="1:3" ht="15.75" thickBot="1" x14ac:dyDescent="0.3">
      <c r="B77" s="95">
        <v>2014</v>
      </c>
      <c r="C77" s="301">
        <v>108.3</v>
      </c>
    </row>
    <row r="78" spans="1:3" ht="15.75" thickBot="1" x14ac:dyDescent="0.3">
      <c r="B78" s="95">
        <v>2015</v>
      </c>
      <c r="C78" s="301">
        <v>141</v>
      </c>
    </row>
    <row r="79" spans="1:3" ht="15.75" thickBot="1" x14ac:dyDescent="0.3">
      <c r="B79" s="95">
        <v>2016</v>
      </c>
      <c r="C79" s="301">
        <v>121</v>
      </c>
    </row>
    <row r="80" spans="1:3" ht="15.75" thickBot="1" x14ac:dyDescent="0.3">
      <c r="B80" s="95">
        <v>2017</v>
      </c>
      <c r="C80" s="301">
        <v>125</v>
      </c>
    </row>
    <row r="81" spans="1:6" ht="15.75" thickBot="1" x14ac:dyDescent="0.3">
      <c r="B81" s="95">
        <v>2018</v>
      </c>
      <c r="C81" s="301">
        <v>120</v>
      </c>
    </row>
    <row r="82" spans="1:6" ht="15.75" thickBot="1" x14ac:dyDescent="0.3">
      <c r="B82" s="95">
        <v>2019</v>
      </c>
      <c r="C82" s="301">
        <v>123</v>
      </c>
    </row>
    <row r="83" spans="1:6" ht="15.75" thickBot="1" x14ac:dyDescent="0.3">
      <c r="B83" s="95">
        <v>2020</v>
      </c>
      <c r="C83" s="301">
        <v>124</v>
      </c>
    </row>
    <row r="84" spans="1:6" ht="15.75" thickBot="1" x14ac:dyDescent="0.3">
      <c r="B84" s="95">
        <v>2021</v>
      </c>
      <c r="C84" s="301">
        <v>122</v>
      </c>
    </row>
    <row r="85" spans="1:6" ht="15.75" thickBot="1" x14ac:dyDescent="0.3">
      <c r="B85" s="95">
        <v>2022</v>
      </c>
      <c r="C85" s="301">
        <v>110.86</v>
      </c>
    </row>
    <row r="86" spans="1:6" ht="15.75" thickBot="1" x14ac:dyDescent="0.3">
      <c r="B86" s="95">
        <v>2023</v>
      </c>
      <c r="C86" s="301">
        <v>106.05</v>
      </c>
    </row>
    <row r="87" spans="1:6" ht="13.5" thickBot="1" x14ac:dyDescent="0.25"/>
    <row r="88" spans="1:6" ht="15.75" thickBot="1" x14ac:dyDescent="0.3">
      <c r="A88" s="117" t="s">
        <v>504</v>
      </c>
    </row>
    <row r="89" spans="1:6" s="3" customFormat="1" ht="30" x14ac:dyDescent="0.25">
      <c r="A89" s="251" t="s">
        <v>807</v>
      </c>
    </row>
    <row r="90" spans="1:6" s="3" customFormat="1" ht="60.75" thickBot="1" x14ac:dyDescent="0.3">
      <c r="A90" s="96" t="s">
        <v>78</v>
      </c>
    </row>
    <row r="91" spans="1:6" ht="14.25" thickBot="1" x14ac:dyDescent="0.3">
      <c r="C91" s="367" t="s">
        <v>509</v>
      </c>
      <c r="D91" s="395"/>
      <c r="E91" s="378"/>
    </row>
    <row r="92" spans="1:6" ht="15.75" thickBot="1" x14ac:dyDescent="0.3">
      <c r="C92" s="187" t="s">
        <v>510</v>
      </c>
      <c r="D92" s="187" t="s">
        <v>511</v>
      </c>
      <c r="E92" s="187" t="s">
        <v>512</v>
      </c>
      <c r="F92" s="187" t="s">
        <v>758</v>
      </c>
    </row>
    <row r="93" spans="1:6" ht="15.75" thickBot="1" x14ac:dyDescent="0.3">
      <c r="B93" s="95">
        <v>2006</v>
      </c>
      <c r="C93" s="137">
        <v>40</v>
      </c>
      <c r="D93" s="85">
        <v>296.5</v>
      </c>
      <c r="E93" s="86">
        <v>357.5</v>
      </c>
      <c r="F93" s="334">
        <f t="shared" ref="F93:F100" si="0">((D93+C93)/E93)*100</f>
        <v>94.12587412587412</v>
      </c>
    </row>
    <row r="94" spans="1:6" ht="15.75" thickBot="1" x14ac:dyDescent="0.3">
      <c r="B94" s="95">
        <v>2007</v>
      </c>
      <c r="C94" s="137">
        <v>35.5</v>
      </c>
      <c r="D94" s="85">
        <v>284.5</v>
      </c>
      <c r="E94" s="86">
        <v>364</v>
      </c>
      <c r="F94" s="334">
        <f t="shared" si="0"/>
        <v>87.912087912087912</v>
      </c>
    </row>
    <row r="95" spans="1:6" ht="15.75" thickBot="1" x14ac:dyDescent="0.3">
      <c r="B95" s="95">
        <v>2008</v>
      </c>
      <c r="C95" s="137">
        <v>21</v>
      </c>
      <c r="D95" s="85">
        <v>244.5</v>
      </c>
      <c r="E95" s="86">
        <v>348.5</v>
      </c>
      <c r="F95" s="334">
        <f t="shared" si="0"/>
        <v>76.183644189383074</v>
      </c>
    </row>
    <row r="96" spans="1:6" ht="15.75" thickBot="1" x14ac:dyDescent="0.3">
      <c r="B96" s="95">
        <v>2009</v>
      </c>
      <c r="C96" s="137">
        <v>18.5</v>
      </c>
      <c r="D96" s="85">
        <v>271.5</v>
      </c>
      <c r="E96" s="86">
        <v>358</v>
      </c>
      <c r="F96" s="334">
        <f t="shared" si="0"/>
        <v>81.005586592178773</v>
      </c>
    </row>
    <row r="97" spans="2:6" ht="15.75" thickBot="1" x14ac:dyDescent="0.3">
      <c r="B97" s="95">
        <v>2010</v>
      </c>
      <c r="C97" s="137">
        <v>17.5</v>
      </c>
      <c r="D97" s="85">
        <v>289.5</v>
      </c>
      <c r="E97" s="86">
        <v>364.5</v>
      </c>
      <c r="F97" s="334">
        <f t="shared" si="0"/>
        <v>84.224965706447179</v>
      </c>
    </row>
    <row r="98" spans="2:6" ht="15.75" thickBot="1" x14ac:dyDescent="0.3">
      <c r="B98" s="95">
        <v>2011</v>
      </c>
      <c r="C98" s="137">
        <v>17.5</v>
      </c>
      <c r="D98" s="85">
        <v>273.5</v>
      </c>
      <c r="E98" s="86">
        <v>365</v>
      </c>
      <c r="F98" s="334">
        <f t="shared" si="0"/>
        <v>79.726027397260268</v>
      </c>
    </row>
    <row r="99" spans="2:6" ht="15.75" thickBot="1" x14ac:dyDescent="0.3">
      <c r="B99" s="232">
        <v>2012</v>
      </c>
      <c r="C99" s="137">
        <v>24</v>
      </c>
      <c r="D99" s="85">
        <v>289.5</v>
      </c>
      <c r="E99" s="86">
        <v>363.5</v>
      </c>
      <c r="F99" s="334">
        <f t="shared" si="0"/>
        <v>86.244841815680886</v>
      </c>
    </row>
    <row r="100" spans="2:6" ht="15.75" thickBot="1" x14ac:dyDescent="0.3">
      <c r="B100" s="232">
        <v>2013</v>
      </c>
      <c r="C100" s="137">
        <v>19</v>
      </c>
      <c r="D100" s="85">
        <v>323.5</v>
      </c>
      <c r="E100" s="86">
        <v>364.5</v>
      </c>
      <c r="F100" s="334">
        <f t="shared" si="0"/>
        <v>93.964334705075444</v>
      </c>
    </row>
    <row r="101" spans="2:6" ht="15.75" thickBot="1" x14ac:dyDescent="0.3">
      <c r="B101" s="232">
        <v>2014</v>
      </c>
      <c r="C101" s="137">
        <v>38</v>
      </c>
      <c r="D101" s="85">
        <v>304.5</v>
      </c>
      <c r="E101" s="86">
        <v>365</v>
      </c>
      <c r="F101" s="334">
        <v>93.835616438356169</v>
      </c>
    </row>
    <row r="102" spans="2:6" ht="15.75" thickBot="1" x14ac:dyDescent="0.3">
      <c r="B102" s="232">
        <v>2015</v>
      </c>
      <c r="C102" s="137">
        <v>18</v>
      </c>
      <c r="D102" s="85">
        <v>307.5</v>
      </c>
      <c r="E102" s="86">
        <v>351.5</v>
      </c>
      <c r="F102" s="334">
        <v>92.603129445234714</v>
      </c>
    </row>
    <row r="103" spans="2:6" ht="15.75" thickBot="1" x14ac:dyDescent="0.3">
      <c r="B103" s="232">
        <v>2016</v>
      </c>
      <c r="C103" s="137">
        <v>27.5</v>
      </c>
      <c r="D103" s="85">
        <v>333.5</v>
      </c>
      <c r="E103" s="86">
        <v>362</v>
      </c>
      <c r="F103" s="334">
        <v>99.723756906077341</v>
      </c>
    </row>
    <row r="104" spans="2:6" ht="15.75" thickBot="1" x14ac:dyDescent="0.3">
      <c r="B104" s="232">
        <v>2017</v>
      </c>
      <c r="C104" s="137">
        <v>19.5</v>
      </c>
      <c r="D104" s="85">
        <v>327.5</v>
      </c>
      <c r="E104" s="86">
        <v>362</v>
      </c>
      <c r="F104" s="334">
        <v>95.856353591160229</v>
      </c>
    </row>
    <row r="105" spans="2:6" ht="15.75" thickBot="1" x14ac:dyDescent="0.3">
      <c r="B105" s="232">
        <v>2018</v>
      </c>
      <c r="C105" s="137">
        <v>55.5</v>
      </c>
      <c r="D105" s="85">
        <v>299.5</v>
      </c>
      <c r="E105" s="86">
        <v>365</v>
      </c>
      <c r="F105" s="334">
        <v>97.260273972602747</v>
      </c>
    </row>
    <row r="106" spans="2:6" ht="15.75" thickBot="1" x14ac:dyDescent="0.3">
      <c r="B106" s="232">
        <v>2019</v>
      </c>
      <c r="C106" s="137">
        <v>23</v>
      </c>
      <c r="D106" s="85">
        <v>316.5</v>
      </c>
      <c r="E106" s="86">
        <v>361.5</v>
      </c>
      <c r="F106" s="334">
        <v>93.914246196403866</v>
      </c>
    </row>
    <row r="107" spans="2:6" ht="15.75" thickBot="1" x14ac:dyDescent="0.3">
      <c r="B107" s="232">
        <v>2020</v>
      </c>
      <c r="C107" s="137">
        <v>26.5</v>
      </c>
      <c r="D107" s="85">
        <v>318.5</v>
      </c>
      <c r="E107" s="86">
        <v>361.5</v>
      </c>
      <c r="F107" s="334">
        <v>95.435684647302907</v>
      </c>
    </row>
    <row r="108" spans="2:6" ht="15.75" thickBot="1" x14ac:dyDescent="0.3">
      <c r="B108" s="232">
        <v>2021</v>
      </c>
      <c r="C108" s="137">
        <v>22</v>
      </c>
      <c r="D108" s="85">
        <v>336</v>
      </c>
      <c r="E108" s="86">
        <v>365</v>
      </c>
      <c r="F108" s="334">
        <v>98.082191780821915</v>
      </c>
    </row>
    <row r="109" spans="2:6" ht="15.75" thickBot="1" x14ac:dyDescent="0.3">
      <c r="B109" s="232">
        <v>2022</v>
      </c>
      <c r="C109" s="137">
        <v>4</v>
      </c>
      <c r="D109" s="85">
        <v>356</v>
      </c>
      <c r="E109" s="86">
        <v>365</v>
      </c>
      <c r="F109" s="334">
        <v>98.630136986301366</v>
      </c>
    </row>
    <row r="110" spans="2:6" ht="15.75" thickBot="1" x14ac:dyDescent="0.3">
      <c r="B110" s="232">
        <v>2023</v>
      </c>
      <c r="C110" s="137"/>
      <c r="D110" s="85">
        <v>362</v>
      </c>
      <c r="E110" s="86">
        <v>365</v>
      </c>
      <c r="F110" s="334">
        <v>99.041095890410958</v>
      </c>
    </row>
    <row r="112" spans="2:6" x14ac:dyDescent="0.2">
      <c r="B112" s="295" t="s">
        <v>939</v>
      </c>
    </row>
    <row r="113" spans="1:26" ht="13.5" thickBot="1" x14ac:dyDescent="0.25"/>
    <row r="114" spans="1:26" s="3" customFormat="1" ht="30.75" thickBot="1" x14ac:dyDescent="0.3">
      <c r="A114" s="117" t="s">
        <v>752</v>
      </c>
    </row>
    <row r="115" spans="1:26" ht="15" x14ac:dyDescent="0.25">
      <c r="A115" s="251" t="s">
        <v>802</v>
      </c>
    </row>
    <row r="116" spans="1:26" s="3" customFormat="1" ht="30.75" thickBot="1" x14ac:dyDescent="0.3">
      <c r="A116" s="96" t="s">
        <v>79</v>
      </c>
    </row>
    <row r="117" spans="1:26" s="7" customFormat="1" ht="29.25" customHeight="1" thickBot="1" x14ac:dyDescent="0.3">
      <c r="A117" s="81"/>
      <c r="C117" s="367" t="s">
        <v>753</v>
      </c>
      <c r="D117" s="375"/>
      <c r="E117" s="367" t="s">
        <v>801</v>
      </c>
      <c r="F117" s="375"/>
      <c r="G117" s="367" t="s">
        <v>87</v>
      </c>
      <c r="H117" s="369"/>
      <c r="I117" s="32"/>
    </row>
    <row r="118" spans="1:26" ht="15.75" thickBot="1" x14ac:dyDescent="0.3">
      <c r="C118" s="187" t="s">
        <v>754</v>
      </c>
      <c r="D118" s="187" t="s">
        <v>755</v>
      </c>
      <c r="E118" s="187" t="s">
        <v>754</v>
      </c>
      <c r="F118" s="187" t="s">
        <v>755</v>
      </c>
      <c r="G118" s="187" t="s">
        <v>754</v>
      </c>
      <c r="H118" s="187" t="s">
        <v>755</v>
      </c>
      <c r="I118" s="187" t="s">
        <v>756</v>
      </c>
      <c r="J118" s="187" t="s">
        <v>757</v>
      </c>
    </row>
    <row r="119" spans="1:26" ht="15.75" thickBot="1" x14ac:dyDescent="0.3">
      <c r="B119" s="95">
        <v>2003</v>
      </c>
      <c r="C119" s="321">
        <v>18.354199948796722</v>
      </c>
      <c r="D119" s="314">
        <v>653.79999999999995</v>
      </c>
      <c r="E119" s="321">
        <v>18.243087557603683</v>
      </c>
      <c r="F119" s="314">
        <v>717</v>
      </c>
      <c r="G119" s="321"/>
      <c r="H119" s="314"/>
      <c r="I119" s="321">
        <f>AVERAGE(C119,E119)</f>
        <v>18.298643753200203</v>
      </c>
      <c r="J119" s="314">
        <f>SUM(D119,F119)</f>
        <v>1370.8</v>
      </c>
    </row>
    <row r="120" spans="1:26" ht="15.75" thickBot="1" x14ac:dyDescent="0.3">
      <c r="B120" s="95">
        <v>2004</v>
      </c>
      <c r="C120" s="321">
        <v>18.015125139043381</v>
      </c>
      <c r="D120" s="314">
        <v>561</v>
      </c>
      <c r="E120" s="321">
        <v>17.885044184896799</v>
      </c>
      <c r="F120" s="314">
        <v>665.4</v>
      </c>
      <c r="G120" s="321"/>
      <c r="H120" s="314"/>
      <c r="I120" s="321">
        <f>AVERAGE(C120,E120)</f>
        <v>17.950084661970088</v>
      </c>
      <c r="J120" s="314">
        <f>SUM(D120,F120)</f>
        <v>1226.4000000000001</v>
      </c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thickBot="1" x14ac:dyDescent="0.3">
      <c r="B121" s="95">
        <v>2005</v>
      </c>
      <c r="C121" s="321">
        <v>17.829721582181261</v>
      </c>
      <c r="D121" s="314">
        <v>257.60000000000002</v>
      </c>
      <c r="E121" s="321">
        <v>17.664176907322066</v>
      </c>
      <c r="F121" s="314">
        <v>249.6</v>
      </c>
      <c r="G121" s="321"/>
      <c r="H121" s="314"/>
      <c r="I121" s="321">
        <f>AVERAGE(C121,E121)</f>
        <v>17.746949244751661</v>
      </c>
      <c r="J121" s="314">
        <f>SUM(D121,F121)</f>
        <v>507.20000000000005</v>
      </c>
    </row>
    <row r="122" spans="1:26" ht="15.75" thickBot="1" x14ac:dyDescent="0.3">
      <c r="B122" s="95">
        <v>2006</v>
      </c>
      <c r="C122" s="321">
        <v>18.250892857142855</v>
      </c>
      <c r="D122" s="314">
        <v>509.4</v>
      </c>
      <c r="E122" s="321">
        <v>18.102910906298003</v>
      </c>
      <c r="F122" s="314">
        <v>543.6</v>
      </c>
      <c r="G122" s="321"/>
      <c r="H122" s="314"/>
      <c r="I122" s="321">
        <f>AVERAGE(C122,E122)</f>
        <v>18.176901881720429</v>
      </c>
      <c r="J122" s="314">
        <f>SUM(D122,F122)</f>
        <v>1053</v>
      </c>
    </row>
    <row r="123" spans="1:26" ht="15.75" thickBot="1" x14ac:dyDescent="0.3">
      <c r="B123" s="95">
        <v>2007</v>
      </c>
      <c r="C123" s="321">
        <v>18.17736687147978</v>
      </c>
      <c r="D123" s="314">
        <v>310</v>
      </c>
      <c r="E123" s="321">
        <v>17.003258115296237</v>
      </c>
      <c r="F123" s="314">
        <v>451.8</v>
      </c>
      <c r="G123" s="321">
        <v>16.988736559139785</v>
      </c>
      <c r="H123" s="314">
        <v>453.2</v>
      </c>
      <c r="I123" s="321">
        <f t="shared" ref="I123:I128" si="1">AVERAGE(G123,E123,C123)</f>
        <v>17.389787181971936</v>
      </c>
      <c r="J123" s="314">
        <f t="shared" ref="J123:J128" si="2">SUM(H123,F123,D123)</f>
        <v>1215</v>
      </c>
    </row>
    <row r="124" spans="1:26" ht="15.75" thickBot="1" x14ac:dyDescent="0.3">
      <c r="B124" s="95">
        <v>2008</v>
      </c>
      <c r="C124" s="321">
        <v>18.246855456680265</v>
      </c>
      <c r="D124" s="314">
        <v>415.8</v>
      </c>
      <c r="E124" s="321">
        <v>17.624178717093066</v>
      </c>
      <c r="F124" s="314">
        <v>510.2</v>
      </c>
      <c r="G124" s="321">
        <v>16.666580459770117</v>
      </c>
      <c r="H124" s="314">
        <v>838.6</v>
      </c>
      <c r="I124" s="321">
        <f t="shared" si="1"/>
        <v>17.512538211181148</v>
      </c>
      <c r="J124" s="314">
        <f t="shared" si="2"/>
        <v>1764.6</v>
      </c>
    </row>
    <row r="125" spans="1:26" ht="15.75" thickBot="1" x14ac:dyDescent="0.3">
      <c r="B125" s="95">
        <v>2009</v>
      </c>
      <c r="C125" s="321">
        <v>18.633655273937531</v>
      </c>
      <c r="D125" s="314">
        <v>459.8</v>
      </c>
      <c r="E125" s="321">
        <v>18.137546722990272</v>
      </c>
      <c r="F125" s="314">
        <v>473</v>
      </c>
      <c r="G125" s="321">
        <v>17.565807091653866</v>
      </c>
      <c r="H125" s="314">
        <v>592.29999999999995</v>
      </c>
      <c r="I125" s="321">
        <f t="shared" si="1"/>
        <v>18.112336362860557</v>
      </c>
      <c r="J125" s="314">
        <f t="shared" si="2"/>
        <v>1525.1</v>
      </c>
    </row>
    <row r="126" spans="1:26" ht="15.75" thickBot="1" x14ac:dyDescent="0.3">
      <c r="B126" s="95">
        <v>2010</v>
      </c>
      <c r="C126" s="321">
        <v>18.071784434203789</v>
      </c>
      <c r="D126" s="314">
        <v>917.4</v>
      </c>
      <c r="E126" s="321">
        <v>17.682578084997441</v>
      </c>
      <c r="F126" s="314">
        <v>1067</v>
      </c>
      <c r="G126" s="321">
        <v>17.819801587301587</v>
      </c>
      <c r="H126" s="314">
        <v>1009.3</v>
      </c>
      <c r="I126" s="321">
        <f t="shared" si="1"/>
        <v>17.858054702167607</v>
      </c>
      <c r="J126" s="314">
        <f t="shared" si="2"/>
        <v>2993.7000000000003</v>
      </c>
    </row>
    <row r="127" spans="1:26" ht="15.75" thickBot="1" x14ac:dyDescent="0.3">
      <c r="B127" s="95">
        <v>2011</v>
      </c>
      <c r="C127" s="321">
        <v>18.196194316436252</v>
      </c>
      <c r="D127" s="314">
        <v>485.8</v>
      </c>
      <c r="E127" s="321">
        <v>17.829762544802865</v>
      </c>
      <c r="F127" s="314">
        <v>504.4</v>
      </c>
      <c r="G127" s="321">
        <v>18.483528545826939</v>
      </c>
      <c r="H127" s="314">
        <v>484.7</v>
      </c>
      <c r="I127" s="321">
        <f t="shared" si="1"/>
        <v>18.169828469022018</v>
      </c>
      <c r="J127" s="314">
        <f t="shared" si="2"/>
        <v>1474.8999999999999</v>
      </c>
    </row>
    <row r="128" spans="1:26" ht="15.75" thickBot="1" x14ac:dyDescent="0.3">
      <c r="B128" s="95">
        <v>2012</v>
      </c>
      <c r="C128" s="321">
        <v>18.059775711789758</v>
      </c>
      <c r="D128" s="314">
        <v>596.6</v>
      </c>
      <c r="E128" s="321">
        <v>17.502893338277097</v>
      </c>
      <c r="F128" s="314">
        <v>544</v>
      </c>
      <c r="G128" s="321">
        <v>17.364668767766652</v>
      </c>
      <c r="H128" s="314">
        <v>605.70000000000005</v>
      </c>
      <c r="I128" s="321">
        <f t="shared" si="1"/>
        <v>17.642445939277835</v>
      </c>
      <c r="J128" s="314">
        <f t="shared" si="2"/>
        <v>1746.3000000000002</v>
      </c>
    </row>
    <row r="129" spans="1:10" ht="15.75" thickBot="1" x14ac:dyDescent="0.3">
      <c r="B129" s="95">
        <v>2013</v>
      </c>
      <c r="C129" s="321">
        <v>17.740173451100869</v>
      </c>
      <c r="D129" s="314">
        <v>303</v>
      </c>
      <c r="E129" s="321">
        <v>17.378127240143368</v>
      </c>
      <c r="F129" s="314">
        <v>391.9</v>
      </c>
      <c r="G129" s="321">
        <v>17.7084229390681</v>
      </c>
      <c r="H129" s="314">
        <v>317.10000000000002</v>
      </c>
      <c r="I129" s="321">
        <f t="shared" ref="I129:I133" si="3">AVERAGE(G129,E129,C129)</f>
        <v>17.608907876770783</v>
      </c>
      <c r="J129" s="314">
        <f t="shared" ref="J129:J135" si="4">SUM(H129,F129,D129)</f>
        <v>1012</v>
      </c>
    </row>
    <row r="130" spans="1:10" ht="15.75" thickBot="1" x14ac:dyDescent="0.3">
      <c r="B130" s="95">
        <v>2014</v>
      </c>
      <c r="C130" s="321">
        <v>18.576328084997439</v>
      </c>
      <c r="D130" s="314">
        <v>312.39999999999998</v>
      </c>
      <c r="E130" s="321">
        <v>17.816388248847925</v>
      </c>
      <c r="F130" s="314">
        <v>340.2</v>
      </c>
      <c r="G130" s="321">
        <v>18.776113671274963</v>
      </c>
      <c r="H130" s="314">
        <v>308.2</v>
      </c>
      <c r="I130" s="321">
        <f t="shared" si="3"/>
        <v>18.389610001706775</v>
      </c>
      <c r="J130" s="314">
        <f t="shared" si="4"/>
        <v>960.8</v>
      </c>
    </row>
    <row r="131" spans="1:10" ht="15.75" thickBot="1" x14ac:dyDescent="0.3">
      <c r="B131" s="95">
        <v>2015</v>
      </c>
      <c r="C131" s="321">
        <v>19.688798771121352</v>
      </c>
      <c r="D131" s="314">
        <v>238.09999999999997</v>
      </c>
      <c r="E131" s="321">
        <v>19.127149769585255</v>
      </c>
      <c r="F131" s="314">
        <v>341.09999999999991</v>
      </c>
      <c r="G131" s="321">
        <v>19.064925631654216</v>
      </c>
      <c r="H131" s="314">
        <v>228.4</v>
      </c>
      <c r="I131" s="321">
        <f t="shared" si="3"/>
        <v>19.293624724120274</v>
      </c>
      <c r="J131" s="314">
        <f t="shared" si="4"/>
        <v>807.59999999999991</v>
      </c>
    </row>
    <row r="132" spans="1:10" ht="15.75" thickBot="1" x14ac:dyDescent="0.3">
      <c r="B132" s="95">
        <v>2016</v>
      </c>
      <c r="C132" s="321">
        <v>18.818451983685581</v>
      </c>
      <c r="D132" s="314">
        <v>605.59999999999991</v>
      </c>
      <c r="E132" s="321">
        <v>18.29563372883451</v>
      </c>
      <c r="F132" s="314">
        <v>613.19999999999993</v>
      </c>
      <c r="G132" s="321">
        <v>18.809803416690698</v>
      </c>
      <c r="H132" s="314">
        <v>660.8</v>
      </c>
      <c r="I132" s="321">
        <f t="shared" si="3"/>
        <v>18.641296376403599</v>
      </c>
      <c r="J132" s="314">
        <f t="shared" si="4"/>
        <v>1879.6</v>
      </c>
    </row>
    <row r="133" spans="1:10" ht="15.75" thickBot="1" x14ac:dyDescent="0.3">
      <c r="B133" s="95">
        <v>2017</v>
      </c>
      <c r="C133" s="321">
        <v>18.223550947260623</v>
      </c>
      <c r="D133" s="314">
        <v>305.59999999999997</v>
      </c>
      <c r="E133" s="321">
        <v>17.895362263184843</v>
      </c>
      <c r="F133" s="314">
        <v>286.27096774193546</v>
      </c>
      <c r="G133" s="321">
        <v>18.632846262160779</v>
      </c>
      <c r="H133" s="314">
        <v>386.90000000000009</v>
      </c>
      <c r="I133" s="321">
        <f t="shared" si="3"/>
        <v>18.250586490868745</v>
      </c>
      <c r="J133" s="314">
        <f t="shared" si="4"/>
        <v>978.77096774193546</v>
      </c>
    </row>
    <row r="134" spans="1:10" ht="15.75" thickBot="1" x14ac:dyDescent="0.3">
      <c r="B134" s="232">
        <v>2018</v>
      </c>
      <c r="C134" s="321">
        <v>18.098161162310614</v>
      </c>
      <c r="D134" s="314">
        <v>338.31225806449999</v>
      </c>
      <c r="E134" s="321">
        <v>17.676982846900323</v>
      </c>
      <c r="F134" s="314">
        <v>356.28064516129035</v>
      </c>
      <c r="G134" s="321">
        <v>18.058730158730608</v>
      </c>
      <c r="H134" s="314">
        <v>332.36086021510005</v>
      </c>
      <c r="I134" s="321">
        <f>AVERAGE(G134,E134,C134)</f>
        <v>17.94462472264718</v>
      </c>
      <c r="J134" s="314">
        <f t="shared" si="4"/>
        <v>1026.9537634408903</v>
      </c>
    </row>
    <row r="135" spans="1:10" ht="15.75" thickBot="1" x14ac:dyDescent="0.3">
      <c r="B135" s="232">
        <v>2019</v>
      </c>
      <c r="C135" s="321">
        <v>18.585317725161993</v>
      </c>
      <c r="D135" s="314">
        <v>237.8</v>
      </c>
      <c r="E135" s="321">
        <v>18.4544623655914</v>
      </c>
      <c r="F135" s="314">
        <v>207.40000000000003</v>
      </c>
      <c r="G135" s="321">
        <v>18.897005446969292</v>
      </c>
      <c r="H135" s="314">
        <v>195.60000000000002</v>
      </c>
      <c r="I135" s="321">
        <f>AVERAGE(G135,E135,C135)</f>
        <v>18.645595179240896</v>
      </c>
      <c r="J135" s="314">
        <f t="shared" si="4"/>
        <v>640.80000000000007</v>
      </c>
    </row>
    <row r="136" spans="1:10" ht="15.75" thickBot="1" x14ac:dyDescent="0.3">
      <c r="B136" s="232">
        <v>2020</v>
      </c>
      <c r="C136" s="353">
        <v>18.746175755248334</v>
      </c>
      <c r="D136" s="316">
        <v>705.39999999999986</v>
      </c>
      <c r="E136" s="353">
        <v>18.269744098494098</v>
      </c>
      <c r="F136" s="316">
        <v>540.39999999999986</v>
      </c>
      <c r="G136" s="353">
        <v>18.591360462241997</v>
      </c>
      <c r="H136" s="316">
        <v>770.2</v>
      </c>
      <c r="I136" s="321">
        <f t="shared" ref="I136" si="5">AVERAGE(G136,E136,C136)</f>
        <v>18.535760105328141</v>
      </c>
      <c r="J136" s="314">
        <f t="shared" ref="J136:J137" si="6">SUM(H136,F136,D136)</f>
        <v>2015.9999999999998</v>
      </c>
    </row>
    <row r="137" spans="1:10" ht="15.75" thickBot="1" x14ac:dyDescent="0.3">
      <c r="B137" s="232">
        <v>2021</v>
      </c>
      <c r="C137" s="353">
        <v>18.658575268817202</v>
      </c>
      <c r="D137" s="316">
        <v>337.8</v>
      </c>
      <c r="E137" s="353">
        <v>18.151936763952893</v>
      </c>
      <c r="F137" s="316">
        <v>271.39999999999998</v>
      </c>
      <c r="G137" s="353">
        <v>18.876639784946235</v>
      </c>
      <c r="H137" s="316">
        <v>343.79999999999995</v>
      </c>
      <c r="I137" s="321">
        <f>AVERAGE(G137,E137,C137)</f>
        <v>18.562383939238774</v>
      </c>
      <c r="J137" s="314">
        <f t="shared" si="6"/>
        <v>953</v>
      </c>
    </row>
    <row r="138" spans="1:10" ht="15.75" thickBot="1" x14ac:dyDescent="0.3">
      <c r="B138" s="232">
        <v>2022</v>
      </c>
      <c r="C138" s="353">
        <v>19.375867084826762</v>
      </c>
      <c r="D138" s="316">
        <v>425.2</v>
      </c>
      <c r="E138" s="353">
        <v>18.671676267281104</v>
      </c>
      <c r="F138" s="316">
        <v>397.8</v>
      </c>
      <c r="G138" s="353">
        <v>19.587629928315412</v>
      </c>
      <c r="H138" s="316">
        <v>433.79999999999995</v>
      </c>
      <c r="I138" s="321">
        <f>AVERAGE(G138,E138,C138)</f>
        <v>19.211724426807759</v>
      </c>
      <c r="J138" s="314">
        <f t="shared" ref="J138" si="7">SUM(H138,F138,D138)</f>
        <v>1256.8</v>
      </c>
    </row>
    <row r="139" spans="1:10" ht="15.75" thickBot="1" x14ac:dyDescent="0.3">
      <c r="B139" s="232">
        <v>2023</v>
      </c>
      <c r="C139" s="322">
        <v>19.431780821917826</v>
      </c>
      <c r="D139" s="318">
        <v>177.6999999999999</v>
      </c>
      <c r="E139" s="322">
        <v>18.858356164383569</v>
      </c>
      <c r="F139" s="318">
        <v>264.59999999999985</v>
      </c>
      <c r="G139" s="322">
        <v>19.568767123287675</v>
      </c>
      <c r="H139" s="318">
        <v>175.59999999999997</v>
      </c>
      <c r="I139" s="321">
        <f>AVERAGE(G139,E139,C139)</f>
        <v>19.286301369863022</v>
      </c>
      <c r="J139" s="314">
        <f t="shared" ref="J139" si="8">SUM(H139,F139,D139)</f>
        <v>617.89999999999975</v>
      </c>
    </row>
    <row r="140" spans="1:10" s="3" customFormat="1" x14ac:dyDescent="0.2">
      <c r="A140" s="22"/>
      <c r="B140" s="29"/>
    </row>
    <row r="141" spans="1:10" s="3" customFormat="1" x14ac:dyDescent="0.2">
      <c r="A141" s="22"/>
      <c r="B141" s="29" t="s">
        <v>86</v>
      </c>
    </row>
    <row r="142" spans="1:10" x14ac:dyDescent="0.2">
      <c r="B142" s="295"/>
    </row>
    <row r="143" spans="1:10" ht="13.5" thickBot="1" x14ac:dyDescent="0.25"/>
    <row r="144" spans="1:10" ht="15.75" thickBot="1" x14ac:dyDescent="0.3">
      <c r="A144" s="117" t="s">
        <v>45</v>
      </c>
    </row>
    <row r="145" spans="1:12" ht="30" x14ac:dyDescent="0.25">
      <c r="A145" s="251" t="s">
        <v>933</v>
      </c>
    </row>
    <row r="146" spans="1:12" ht="15.75" thickBot="1" x14ac:dyDescent="0.3">
      <c r="A146" s="96" t="s">
        <v>46</v>
      </c>
    </row>
    <row r="147" spans="1:12" ht="15.75" thickBot="1" x14ac:dyDescent="0.3">
      <c r="B147" s="95">
        <v>2006</v>
      </c>
      <c r="C147" s="95">
        <v>2007</v>
      </c>
      <c r="D147" s="95">
        <v>2008</v>
      </c>
      <c r="E147" s="95">
        <v>2009</v>
      </c>
    </row>
    <row r="148" spans="1:12" ht="15.75" thickBot="1" x14ac:dyDescent="0.3">
      <c r="A148" s="187" t="s">
        <v>44</v>
      </c>
      <c r="B148" s="256">
        <v>3.3942663383916267</v>
      </c>
      <c r="C148" s="112">
        <v>3.6388771365345005</v>
      </c>
      <c r="D148" s="112">
        <v>2.7326715505656942</v>
      </c>
      <c r="E148" s="114">
        <v>2.467623260031425</v>
      </c>
    </row>
    <row r="150" spans="1:12" ht="13.5" thickBot="1" x14ac:dyDescent="0.25"/>
    <row r="151" spans="1:12" ht="15.75" thickBot="1" x14ac:dyDescent="0.3">
      <c r="B151" s="95" t="s">
        <v>361</v>
      </c>
    </row>
    <row r="152" spans="1:12" ht="15.75" thickBot="1" x14ac:dyDescent="0.3">
      <c r="A152" s="95">
        <v>2002</v>
      </c>
      <c r="B152" s="137">
        <v>2486939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1:12" ht="15.75" thickBot="1" x14ac:dyDescent="0.3">
      <c r="A153" s="95">
        <v>2003</v>
      </c>
      <c r="B153" s="137">
        <v>2768597</v>
      </c>
    </row>
    <row r="154" spans="1:12" ht="15.75" thickBot="1" x14ac:dyDescent="0.3">
      <c r="A154" s="95">
        <v>2004</v>
      </c>
      <c r="B154" s="137">
        <v>2884413</v>
      </c>
    </row>
    <row r="155" spans="1:12" ht="15.75" thickBot="1" x14ac:dyDescent="0.3">
      <c r="A155" s="95">
        <v>2005</v>
      </c>
      <c r="B155" s="137">
        <v>2985031</v>
      </c>
    </row>
    <row r="156" spans="1:12" ht="15.75" thickBot="1" x14ac:dyDescent="0.3">
      <c r="A156" s="95">
        <v>2006</v>
      </c>
      <c r="B156" s="137">
        <v>3130671</v>
      </c>
    </row>
    <row r="157" spans="1:12" ht="15.75" thickBot="1" x14ac:dyDescent="0.3">
      <c r="A157" s="95">
        <v>2007</v>
      </c>
      <c r="B157" s="137">
        <v>3216975</v>
      </c>
    </row>
    <row r="158" spans="1:12" ht="15.75" thickBot="1" x14ac:dyDescent="0.3">
      <c r="A158" s="95">
        <v>2008</v>
      </c>
      <c r="B158" s="137">
        <v>3218737</v>
      </c>
      <c r="D158" s="10"/>
    </row>
    <row r="159" spans="1:12" ht="15.75" thickBot="1" x14ac:dyDescent="0.3">
      <c r="A159" s="95">
        <v>2009</v>
      </c>
      <c r="B159" s="137">
        <v>2965896</v>
      </c>
    </row>
    <row r="160" spans="1:12" ht="15.75" thickBot="1" x14ac:dyDescent="0.3">
      <c r="A160" s="95">
        <v>2010</v>
      </c>
      <c r="B160" s="137">
        <v>2944258</v>
      </c>
    </row>
    <row r="161" spans="1:2" ht="15.75" thickBot="1" x14ac:dyDescent="0.3">
      <c r="A161" s="95">
        <v>2011</v>
      </c>
      <c r="B161" s="137">
        <v>2846252</v>
      </c>
    </row>
    <row r="162" spans="1:2" ht="15.75" thickBot="1" x14ac:dyDescent="0.3">
      <c r="A162" s="95">
        <v>2012</v>
      </c>
      <c r="B162" s="137">
        <v>2731827</v>
      </c>
    </row>
    <row r="163" spans="1:2" ht="15.75" thickBot="1" x14ac:dyDescent="0.3">
      <c r="A163" s="95">
        <v>2013</v>
      </c>
      <c r="B163" s="137">
        <v>2645804</v>
      </c>
    </row>
    <row r="164" spans="1:2" ht="15.75" thickBot="1" x14ac:dyDescent="0.3">
      <c r="A164" s="95">
        <v>2014</v>
      </c>
      <c r="B164" s="137">
        <v>2629801</v>
      </c>
    </row>
    <row r="165" spans="1:2" ht="15.75" thickBot="1" x14ac:dyDescent="0.3">
      <c r="A165" s="95">
        <v>2015</v>
      </c>
      <c r="B165" s="137">
        <v>2691456</v>
      </c>
    </row>
  </sheetData>
  <mergeCells count="4">
    <mergeCell ref="G117:H117"/>
    <mergeCell ref="C117:D117"/>
    <mergeCell ref="E117:F117"/>
    <mergeCell ref="C91:E91"/>
  </mergeCells>
  <phoneticPr fontId="11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V111"/>
  <sheetViews>
    <sheetView topLeftCell="A10" workbookViewId="0">
      <selection activeCell="K35" sqref="K35"/>
    </sheetView>
  </sheetViews>
  <sheetFormatPr baseColWidth="10" defaultColWidth="11.42578125" defaultRowHeight="12.75" x14ac:dyDescent="0.2"/>
  <cols>
    <col min="1" max="1" width="42.7109375" style="25" customWidth="1"/>
    <col min="2" max="2" width="11" customWidth="1"/>
    <col min="3" max="3" width="12.42578125" customWidth="1"/>
    <col min="4" max="4" width="11.5703125" customWidth="1"/>
    <col min="5" max="5" width="10" customWidth="1"/>
    <col min="6" max="6" width="12.85546875" customWidth="1"/>
    <col min="8" max="8" width="12.7109375" customWidth="1"/>
    <col min="11" max="11" width="14.85546875" customWidth="1"/>
    <col min="14" max="14" width="12.28515625" customWidth="1"/>
    <col min="16" max="16" width="14.28515625" customWidth="1"/>
    <col min="17" max="17" width="13.5703125" customWidth="1"/>
    <col min="19" max="19" width="11.5703125" customWidth="1"/>
    <col min="20" max="20" width="13.5703125" customWidth="1"/>
    <col min="21" max="21" width="14.85546875" customWidth="1"/>
    <col min="22" max="22" width="15.7109375" customWidth="1"/>
  </cols>
  <sheetData>
    <row r="1" spans="1:17" ht="15.75" thickBot="1" x14ac:dyDescent="0.3">
      <c r="A1" s="117" t="s">
        <v>422</v>
      </c>
    </row>
    <row r="2" spans="1:17" ht="15" x14ac:dyDescent="0.25">
      <c r="A2" s="251" t="s">
        <v>89</v>
      </c>
    </row>
    <row r="3" spans="1:17" ht="15" x14ac:dyDescent="0.25">
      <c r="A3" s="96" t="s">
        <v>391</v>
      </c>
    </row>
    <row r="4" spans="1:17" ht="15" thickBot="1" x14ac:dyDescent="0.25">
      <c r="G4" s="72"/>
    </row>
    <row r="5" spans="1:17" ht="15.75" thickBot="1" x14ac:dyDescent="0.3">
      <c r="B5" s="95">
        <v>2006</v>
      </c>
      <c r="C5" s="95">
        <v>2007</v>
      </c>
      <c r="D5" s="95">
        <v>2008</v>
      </c>
      <c r="E5" s="95">
        <v>2009</v>
      </c>
      <c r="F5" s="95">
        <v>2010</v>
      </c>
      <c r="G5" s="95">
        <v>2011</v>
      </c>
      <c r="H5" s="95">
        <v>2012</v>
      </c>
      <c r="I5" s="95">
        <v>2013</v>
      </c>
      <c r="J5" s="95">
        <v>2014</v>
      </c>
      <c r="K5" s="95">
        <v>2015</v>
      </c>
      <c r="L5" s="95">
        <v>2016</v>
      </c>
      <c r="M5" s="95">
        <v>2017</v>
      </c>
      <c r="N5" s="95">
        <v>2018</v>
      </c>
      <c r="O5" s="95">
        <v>2019</v>
      </c>
      <c r="P5" s="95">
        <v>2020</v>
      </c>
      <c r="Q5" s="95">
        <v>2021</v>
      </c>
    </row>
    <row r="6" spans="1:17" ht="30.75" thickBot="1" x14ac:dyDescent="0.3">
      <c r="A6" s="233" t="s">
        <v>42</v>
      </c>
      <c r="B6" s="319">
        <v>0.29830000000000001</v>
      </c>
      <c r="C6" s="127">
        <v>0.27829999999999999</v>
      </c>
      <c r="D6" s="127">
        <v>0.2581</v>
      </c>
      <c r="E6" s="127">
        <v>0.30470000000000003</v>
      </c>
      <c r="F6" s="127">
        <v>0.30399999999999999</v>
      </c>
      <c r="G6" s="127">
        <v>0.3044</v>
      </c>
      <c r="H6" s="127">
        <v>0.30659999999999998</v>
      </c>
      <c r="I6" s="127">
        <v>0.31090000000000001</v>
      </c>
      <c r="J6" s="127">
        <v>0.31419999999999998</v>
      </c>
      <c r="K6" s="127">
        <v>0.31440000000000001</v>
      </c>
      <c r="L6" s="127">
        <v>0.31669999999999998</v>
      </c>
      <c r="M6" s="127">
        <v>0.28749999999999998</v>
      </c>
      <c r="N6" s="127">
        <v>0.32319999999999999</v>
      </c>
      <c r="O6" s="127">
        <v>0.31669999999999998</v>
      </c>
      <c r="P6" s="127">
        <v>0.30009999999999998</v>
      </c>
      <c r="Q6" s="311"/>
    </row>
    <row r="7" spans="1:17" ht="45.75" thickBot="1" x14ac:dyDescent="0.3">
      <c r="A7" s="233" t="s">
        <v>41</v>
      </c>
      <c r="B7" s="319">
        <v>5.4000000000000003E-3</v>
      </c>
      <c r="C7" s="127">
        <v>7.1000000000000004E-3</v>
      </c>
      <c r="D7" s="127">
        <v>6.6E-3</v>
      </c>
      <c r="E7" s="127">
        <v>7.1999999999999998E-3</v>
      </c>
      <c r="F7" s="127">
        <v>7.3000000000000001E-3</v>
      </c>
      <c r="G7" s="127">
        <v>7.1000000000000004E-3</v>
      </c>
      <c r="H7" s="125" t="s">
        <v>430</v>
      </c>
      <c r="I7" s="125" t="s">
        <v>430</v>
      </c>
      <c r="J7" s="125" t="s">
        <v>430</v>
      </c>
      <c r="K7" s="125" t="s">
        <v>430</v>
      </c>
      <c r="L7" s="125" t="s">
        <v>430</v>
      </c>
      <c r="M7" s="125" t="s">
        <v>430</v>
      </c>
      <c r="N7" s="125" t="s">
        <v>430</v>
      </c>
      <c r="O7" s="125" t="s">
        <v>430</v>
      </c>
      <c r="P7" s="125"/>
      <c r="Q7" s="335"/>
    </row>
    <row r="8" spans="1:17" ht="30.75" thickBot="1" x14ac:dyDescent="0.3">
      <c r="A8" s="233" t="s">
        <v>39</v>
      </c>
      <c r="B8" s="319">
        <v>3.32E-2</v>
      </c>
      <c r="C8" s="127">
        <v>3.3399999999999999E-2</v>
      </c>
      <c r="D8" s="127">
        <v>3.8399999999999997E-2</v>
      </c>
      <c r="E8" s="127">
        <v>5.2699999999999997E-2</v>
      </c>
      <c r="F8" s="127">
        <v>5.4300000000000001E-2</v>
      </c>
      <c r="G8" s="127">
        <v>5.2600000000000001E-2</v>
      </c>
      <c r="H8" s="127">
        <v>4.7E-2</v>
      </c>
      <c r="I8" s="127">
        <v>3.4200000000000001E-2</v>
      </c>
      <c r="J8" s="125" t="s">
        <v>430</v>
      </c>
      <c r="K8" s="125" t="s">
        <v>430</v>
      </c>
      <c r="L8" s="125" t="s">
        <v>430</v>
      </c>
      <c r="M8" s="125" t="s">
        <v>430</v>
      </c>
      <c r="N8" s="125" t="s">
        <v>430</v>
      </c>
      <c r="O8" s="125" t="s">
        <v>430</v>
      </c>
      <c r="P8" s="125"/>
      <c r="Q8" s="126"/>
    </row>
    <row r="9" spans="1:17" ht="33.75" customHeight="1" thickBot="1" x14ac:dyDescent="0.3">
      <c r="A9" s="233" t="s">
        <v>40</v>
      </c>
      <c r="B9" s="319">
        <v>6.7021078254566491E-2</v>
      </c>
      <c r="C9" s="127">
        <v>7.46E-2</v>
      </c>
      <c r="D9" s="127">
        <v>8.2699999999999996E-2</v>
      </c>
      <c r="E9" s="127">
        <v>9.2100000000000001E-2</v>
      </c>
      <c r="F9" s="127">
        <v>0.1003</v>
      </c>
      <c r="G9" s="127">
        <v>0.10630000000000001</v>
      </c>
      <c r="H9" s="127">
        <v>0.1147</v>
      </c>
      <c r="I9" s="127">
        <v>0.1192</v>
      </c>
      <c r="J9" s="125" t="s">
        <v>430</v>
      </c>
      <c r="K9" s="125" t="s">
        <v>430</v>
      </c>
      <c r="L9" s="125" t="s">
        <v>430</v>
      </c>
      <c r="M9" s="125" t="s">
        <v>430</v>
      </c>
      <c r="N9" s="125" t="s">
        <v>430</v>
      </c>
      <c r="O9" s="125" t="s">
        <v>430</v>
      </c>
      <c r="P9" s="125"/>
      <c r="Q9" s="126"/>
    </row>
    <row r="10" spans="1:17" ht="30.75" thickBot="1" x14ac:dyDescent="0.3">
      <c r="A10" s="233" t="s">
        <v>35</v>
      </c>
      <c r="B10" s="137">
        <v>596</v>
      </c>
      <c r="C10" s="85">
        <v>677</v>
      </c>
      <c r="D10" s="85">
        <v>491</v>
      </c>
      <c r="E10" s="85">
        <v>507</v>
      </c>
      <c r="F10" s="85">
        <v>527</v>
      </c>
      <c r="G10" s="85">
        <v>270</v>
      </c>
      <c r="H10" s="85">
        <v>320</v>
      </c>
      <c r="I10" s="85">
        <v>402</v>
      </c>
      <c r="J10" s="83">
        <v>422</v>
      </c>
      <c r="K10" s="83">
        <v>395</v>
      </c>
      <c r="L10" s="83">
        <v>349</v>
      </c>
      <c r="M10" s="83">
        <v>470</v>
      </c>
      <c r="N10" s="83">
        <v>506</v>
      </c>
      <c r="O10" s="83">
        <v>638</v>
      </c>
      <c r="P10" s="83">
        <v>133</v>
      </c>
      <c r="Q10" s="84">
        <v>87</v>
      </c>
    </row>
    <row r="11" spans="1:17" ht="18" customHeight="1" thickBot="1" x14ac:dyDescent="0.3">
      <c r="A11" s="233" t="s">
        <v>36</v>
      </c>
      <c r="B11" s="137">
        <v>529</v>
      </c>
      <c r="C11" s="85">
        <v>590</v>
      </c>
      <c r="D11" s="85">
        <v>424</v>
      </c>
      <c r="E11" s="85">
        <v>476</v>
      </c>
      <c r="F11" s="85">
        <v>270</v>
      </c>
      <c r="G11" s="85">
        <v>243</v>
      </c>
      <c r="H11" s="85">
        <v>299</v>
      </c>
      <c r="I11" s="85">
        <v>371</v>
      </c>
      <c r="J11" s="83">
        <v>387</v>
      </c>
      <c r="K11" s="83">
        <v>367</v>
      </c>
      <c r="L11" s="83">
        <v>326</v>
      </c>
      <c r="M11" s="83">
        <v>332</v>
      </c>
      <c r="N11" s="83">
        <v>276</v>
      </c>
      <c r="O11" s="83">
        <v>298</v>
      </c>
      <c r="P11" s="83">
        <v>300</v>
      </c>
      <c r="Q11" s="84">
        <v>392</v>
      </c>
    </row>
    <row r="12" spans="1:17" ht="30.75" thickBot="1" x14ac:dyDescent="0.3">
      <c r="A12" s="233" t="s">
        <v>37</v>
      </c>
      <c r="B12" s="137">
        <v>277</v>
      </c>
      <c r="C12" s="85">
        <v>282</v>
      </c>
      <c r="D12" s="85">
        <v>240</v>
      </c>
      <c r="E12" s="85">
        <v>269</v>
      </c>
      <c r="F12" s="85">
        <v>297</v>
      </c>
      <c r="G12" s="85">
        <v>392</v>
      </c>
      <c r="H12" s="85">
        <v>248</v>
      </c>
      <c r="I12" s="85">
        <v>269</v>
      </c>
      <c r="J12" s="83" t="s">
        <v>430</v>
      </c>
      <c r="K12" s="83" t="s">
        <v>430</v>
      </c>
      <c r="L12" s="83" t="s">
        <v>430</v>
      </c>
      <c r="M12" s="83" t="s">
        <v>430</v>
      </c>
      <c r="N12" s="83" t="s">
        <v>430</v>
      </c>
      <c r="O12" s="83" t="s">
        <v>430</v>
      </c>
      <c r="P12" s="83"/>
      <c r="Q12" s="84"/>
    </row>
    <row r="13" spans="1:17" ht="15.75" thickBot="1" x14ac:dyDescent="0.3">
      <c r="A13" s="233" t="s">
        <v>38</v>
      </c>
      <c r="B13" s="137">
        <v>43</v>
      </c>
      <c r="C13" s="85">
        <v>25</v>
      </c>
      <c r="D13" s="85">
        <v>32</v>
      </c>
      <c r="E13" s="85">
        <v>27</v>
      </c>
      <c r="F13" s="85">
        <v>27</v>
      </c>
      <c r="G13" s="85">
        <v>21</v>
      </c>
      <c r="H13" s="85">
        <v>15</v>
      </c>
      <c r="I13" s="85">
        <v>10</v>
      </c>
      <c r="J13" s="83">
        <v>13</v>
      </c>
      <c r="K13" s="83">
        <v>11</v>
      </c>
      <c r="L13" s="83">
        <v>4</v>
      </c>
      <c r="M13" s="83">
        <v>5</v>
      </c>
      <c r="N13" s="83">
        <v>4</v>
      </c>
      <c r="O13" s="83">
        <v>6</v>
      </c>
      <c r="P13" s="83">
        <v>6</v>
      </c>
      <c r="Q13" s="84">
        <v>4</v>
      </c>
    </row>
    <row r="14" spans="1:17" ht="15.75" thickBot="1" x14ac:dyDescent="0.3">
      <c r="A14" s="233" t="s">
        <v>32</v>
      </c>
      <c r="B14" s="319"/>
      <c r="C14" s="127">
        <v>3.5799999999999998E-2</v>
      </c>
      <c r="D14" s="127">
        <v>4.7699999999999999E-2</v>
      </c>
      <c r="E14" s="127">
        <v>3.0619043184754044E-2</v>
      </c>
      <c r="F14" s="127">
        <v>0</v>
      </c>
      <c r="G14" s="127">
        <v>0</v>
      </c>
      <c r="H14" s="127">
        <v>0</v>
      </c>
      <c r="I14" s="127">
        <v>0</v>
      </c>
      <c r="J14" s="125">
        <v>0</v>
      </c>
      <c r="K14" s="125">
        <v>0</v>
      </c>
      <c r="L14" s="125">
        <v>13.3</v>
      </c>
      <c r="M14" s="125">
        <v>19.7</v>
      </c>
      <c r="N14" s="125">
        <v>22.3</v>
      </c>
      <c r="O14" s="125">
        <v>20.6</v>
      </c>
      <c r="P14" s="125">
        <v>16.600000000000001</v>
      </c>
      <c r="Q14" s="126"/>
    </row>
    <row r="15" spans="1:17" ht="30.75" thickBot="1" x14ac:dyDescent="0.3">
      <c r="A15" s="233" t="s">
        <v>33</v>
      </c>
      <c r="B15" s="319"/>
      <c r="C15" s="127">
        <v>24.375253546164117</v>
      </c>
      <c r="D15" s="127">
        <v>25.182320863496468</v>
      </c>
      <c r="E15" s="127">
        <v>11.420977220341799</v>
      </c>
      <c r="F15" s="127">
        <v>0</v>
      </c>
      <c r="G15" s="127">
        <v>0</v>
      </c>
      <c r="H15" s="127">
        <v>0</v>
      </c>
      <c r="I15" s="127">
        <v>0</v>
      </c>
      <c r="J15" s="125">
        <v>0</v>
      </c>
      <c r="K15" s="125">
        <v>0</v>
      </c>
      <c r="L15" s="125">
        <v>11.3</v>
      </c>
      <c r="M15" s="125">
        <v>19.7</v>
      </c>
      <c r="N15" s="125">
        <v>25.6</v>
      </c>
      <c r="O15" s="125">
        <v>25.9</v>
      </c>
      <c r="P15" s="125">
        <v>21.2</v>
      </c>
      <c r="Q15" s="126"/>
    </row>
    <row r="16" spans="1:17" ht="30.75" thickBot="1" x14ac:dyDescent="0.3">
      <c r="A16" s="233" t="s">
        <v>34</v>
      </c>
      <c r="B16" s="319">
        <v>1.9891594834721185</v>
      </c>
      <c r="C16" s="127">
        <v>2.0449167323927968</v>
      </c>
      <c r="D16" s="127">
        <v>2.2470473275824703</v>
      </c>
      <c r="E16" s="127">
        <v>2.326344041364703</v>
      </c>
      <c r="F16" s="127">
        <v>2.326344041364703</v>
      </c>
      <c r="G16" s="127">
        <v>2.1</v>
      </c>
      <c r="H16" s="127">
        <v>2.1</v>
      </c>
      <c r="I16" s="127">
        <v>1.8</v>
      </c>
      <c r="J16" s="125">
        <v>1.8</v>
      </c>
      <c r="K16" s="125">
        <v>1.8</v>
      </c>
      <c r="L16" s="125">
        <v>1.8</v>
      </c>
      <c r="M16" s="125">
        <v>1.8</v>
      </c>
      <c r="N16" s="125">
        <v>1.8</v>
      </c>
      <c r="O16" s="125">
        <v>1.8</v>
      </c>
      <c r="P16" s="125">
        <v>1.8</v>
      </c>
      <c r="Q16" s="126"/>
    </row>
    <row r="17" spans="1:22" ht="30.75" thickBot="1" x14ac:dyDescent="0.3">
      <c r="A17" s="233" t="s">
        <v>43</v>
      </c>
      <c r="B17" s="320"/>
      <c r="C17" s="312">
        <v>23.1</v>
      </c>
      <c r="D17" s="312">
        <v>21.43</v>
      </c>
      <c r="E17" s="312">
        <v>22.2</v>
      </c>
      <c r="F17" s="312">
        <v>23.3</v>
      </c>
      <c r="G17" s="312">
        <v>25</v>
      </c>
      <c r="H17" s="312">
        <v>23.400000000000002</v>
      </c>
      <c r="I17" s="312">
        <v>25</v>
      </c>
      <c r="J17" s="336">
        <v>25</v>
      </c>
      <c r="K17" s="336">
        <v>25</v>
      </c>
      <c r="L17" s="336">
        <v>25</v>
      </c>
      <c r="M17" s="336">
        <v>30.5</v>
      </c>
      <c r="N17" s="336">
        <v>30.5</v>
      </c>
      <c r="O17" s="336">
        <v>23.5</v>
      </c>
      <c r="P17" s="336">
        <v>23.5</v>
      </c>
      <c r="Q17" s="337"/>
    </row>
    <row r="19" spans="1:22" ht="13.5" thickBot="1" x14ac:dyDescent="0.25"/>
    <row r="20" spans="1:22" ht="30.75" thickBot="1" x14ac:dyDescent="0.3">
      <c r="A20" s="117" t="s">
        <v>67</v>
      </c>
    </row>
    <row r="21" spans="1:22" ht="15" x14ac:dyDescent="0.25">
      <c r="A21" s="251" t="s">
        <v>84</v>
      </c>
    </row>
    <row r="22" spans="1:22" ht="15.75" thickBot="1" x14ac:dyDescent="0.3">
      <c r="A22" s="96" t="s">
        <v>56</v>
      </c>
    </row>
    <row r="23" spans="1:22" ht="45.75" thickBot="1" x14ac:dyDescent="0.3">
      <c r="B23" s="25"/>
      <c r="C23" s="233" t="s">
        <v>101</v>
      </c>
      <c r="D23" s="233" t="s">
        <v>102</v>
      </c>
      <c r="E23" s="233" t="s">
        <v>103</v>
      </c>
      <c r="F23" s="233" t="s">
        <v>105</v>
      </c>
      <c r="G23" s="233" t="s">
        <v>106</v>
      </c>
      <c r="H23" s="233" t="s">
        <v>107</v>
      </c>
      <c r="I23" s="233" t="s">
        <v>109</v>
      </c>
      <c r="J23" s="233" t="s">
        <v>440</v>
      </c>
      <c r="K23" s="233" t="s">
        <v>110</v>
      </c>
      <c r="L23" s="233" t="s">
        <v>442</v>
      </c>
      <c r="M23" s="233" t="s">
        <v>111</v>
      </c>
      <c r="N23" s="233" t="s">
        <v>112</v>
      </c>
      <c r="O23" s="233" t="s">
        <v>113</v>
      </c>
      <c r="P23" s="233" t="s">
        <v>114</v>
      </c>
      <c r="Q23" s="233" t="s">
        <v>115</v>
      </c>
      <c r="R23" s="233" t="s">
        <v>104</v>
      </c>
      <c r="S23" s="233" t="s">
        <v>108</v>
      </c>
      <c r="T23" s="233" t="s">
        <v>98</v>
      </c>
      <c r="U23" s="233" t="s">
        <v>99</v>
      </c>
      <c r="V23" s="162" t="s">
        <v>100</v>
      </c>
    </row>
    <row r="24" spans="1:22" ht="15.75" thickBot="1" x14ac:dyDescent="0.3">
      <c r="B24" s="95">
        <v>1987</v>
      </c>
      <c r="C24" s="222">
        <v>4517</v>
      </c>
      <c r="D24" s="85">
        <v>7415</v>
      </c>
      <c r="E24" s="85">
        <v>1913</v>
      </c>
      <c r="F24" s="85">
        <v>6850</v>
      </c>
      <c r="G24" s="85">
        <v>5258</v>
      </c>
      <c r="H24" s="85">
        <v>1803</v>
      </c>
      <c r="I24" s="85">
        <v>1743</v>
      </c>
      <c r="J24" s="85">
        <v>14137</v>
      </c>
      <c r="K24" s="100">
        <v>200700</v>
      </c>
      <c r="L24" s="85">
        <v>6686</v>
      </c>
      <c r="M24" s="85">
        <v>3374</v>
      </c>
      <c r="N24" s="85">
        <v>4662</v>
      </c>
      <c r="O24" s="85">
        <v>371</v>
      </c>
      <c r="P24" s="85" t="s">
        <v>430</v>
      </c>
      <c r="Q24" s="85">
        <v>259429</v>
      </c>
      <c r="R24" s="85">
        <v>6397</v>
      </c>
      <c r="S24" s="85">
        <v>6897</v>
      </c>
      <c r="T24" s="85">
        <v>462520</v>
      </c>
      <c r="U24" s="186">
        <v>3170896</v>
      </c>
      <c r="V24" s="86">
        <v>19744334</v>
      </c>
    </row>
    <row r="25" spans="1:22" ht="15.75" thickBot="1" x14ac:dyDescent="0.3">
      <c r="B25" s="95">
        <v>1991</v>
      </c>
      <c r="C25" s="137">
        <v>4903</v>
      </c>
      <c r="D25" s="85">
        <v>7688</v>
      </c>
      <c r="E25" s="85">
        <v>2128</v>
      </c>
      <c r="F25" s="85">
        <v>7415</v>
      </c>
      <c r="G25" s="85">
        <v>5509</v>
      </c>
      <c r="H25" s="85">
        <v>1949</v>
      </c>
      <c r="I25" s="85">
        <v>1673</v>
      </c>
      <c r="J25" s="85">
        <v>15888</v>
      </c>
      <c r="K25" s="100">
        <v>178516</v>
      </c>
      <c r="L25" s="85">
        <v>7452</v>
      </c>
      <c r="M25" s="85">
        <v>3491</v>
      </c>
      <c r="N25" s="85">
        <v>5657</v>
      </c>
      <c r="O25" s="85">
        <v>354</v>
      </c>
      <c r="P25" s="85">
        <v>8795</v>
      </c>
      <c r="Q25" s="85">
        <v>251418</v>
      </c>
      <c r="R25" s="85">
        <v>6711</v>
      </c>
      <c r="S25" s="85">
        <v>6838</v>
      </c>
      <c r="T25" s="85">
        <v>470031</v>
      </c>
      <c r="U25" s="186">
        <v>3112125</v>
      </c>
      <c r="V25" s="86">
        <v>18973514</v>
      </c>
    </row>
    <row r="26" spans="1:22" ht="15.75" thickBot="1" x14ac:dyDescent="0.3">
      <c r="B26" s="95">
        <v>1995</v>
      </c>
      <c r="C26" s="137">
        <v>7591</v>
      </c>
      <c r="D26" s="85">
        <v>8155</v>
      </c>
      <c r="E26" s="85">
        <v>2266</v>
      </c>
      <c r="F26" s="85">
        <v>11495</v>
      </c>
      <c r="G26" s="85">
        <v>6253</v>
      </c>
      <c r="H26" s="85">
        <v>2104</v>
      </c>
      <c r="I26" s="85">
        <v>1949</v>
      </c>
      <c r="J26" s="85">
        <v>21246</v>
      </c>
      <c r="K26" s="100">
        <v>269986</v>
      </c>
      <c r="L26" s="85">
        <v>11202</v>
      </c>
      <c r="M26" s="85">
        <v>3757</v>
      </c>
      <c r="N26" s="85">
        <v>9548</v>
      </c>
      <c r="O26" s="85">
        <v>410</v>
      </c>
      <c r="P26" s="85">
        <v>14338</v>
      </c>
      <c r="Q26" s="85">
        <v>370300</v>
      </c>
      <c r="R26" s="85">
        <v>7904</v>
      </c>
      <c r="S26" s="85">
        <v>8287</v>
      </c>
      <c r="T26" s="85">
        <v>621212</v>
      </c>
      <c r="U26" s="186">
        <v>3770034</v>
      </c>
      <c r="V26" s="86">
        <v>22324852</v>
      </c>
    </row>
    <row r="27" spans="1:22" ht="15.75" thickBot="1" x14ac:dyDescent="0.3">
      <c r="B27" s="95">
        <v>1999</v>
      </c>
      <c r="C27" s="137">
        <v>9420</v>
      </c>
      <c r="D27" s="85">
        <v>9105</v>
      </c>
      <c r="E27" s="85">
        <v>2342</v>
      </c>
      <c r="F27" s="85">
        <v>12868</v>
      </c>
      <c r="G27" s="85">
        <v>6864</v>
      </c>
      <c r="H27" s="85">
        <v>1993</v>
      </c>
      <c r="I27" s="85">
        <v>1824</v>
      </c>
      <c r="J27" s="85">
        <v>22714</v>
      </c>
      <c r="K27" s="100">
        <v>234187</v>
      </c>
      <c r="L27" s="85">
        <v>14300</v>
      </c>
      <c r="M27" s="85">
        <v>3898</v>
      </c>
      <c r="N27" s="85">
        <v>11028</v>
      </c>
      <c r="O27" s="85">
        <v>444</v>
      </c>
      <c r="P27" s="85">
        <v>15512</v>
      </c>
      <c r="Q27" s="85">
        <v>346499</v>
      </c>
      <c r="R27" s="85">
        <v>7578</v>
      </c>
      <c r="S27" s="85">
        <v>8342</v>
      </c>
      <c r="T27" s="85">
        <v>608575</v>
      </c>
      <c r="U27" s="186">
        <v>3771176</v>
      </c>
      <c r="V27" s="86">
        <v>21491984</v>
      </c>
    </row>
    <row r="28" spans="1:22" ht="15.75" thickBot="1" x14ac:dyDescent="0.3">
      <c r="B28" s="95">
        <v>2003</v>
      </c>
      <c r="C28" s="137">
        <v>11039</v>
      </c>
      <c r="D28" s="85">
        <v>10056</v>
      </c>
      <c r="E28" s="85">
        <v>2321</v>
      </c>
      <c r="F28" s="85">
        <v>14462</v>
      </c>
      <c r="G28" s="85">
        <v>7411</v>
      </c>
      <c r="H28" s="85">
        <v>1900</v>
      </c>
      <c r="I28" s="85">
        <v>1909</v>
      </c>
      <c r="J28" s="85">
        <v>24272</v>
      </c>
      <c r="K28" s="100">
        <v>245729</v>
      </c>
      <c r="L28" s="85">
        <v>16450</v>
      </c>
      <c r="M28" s="85">
        <v>3775</v>
      </c>
      <c r="N28" s="85">
        <v>13986</v>
      </c>
      <c r="O28" s="85">
        <v>456</v>
      </c>
      <c r="P28" s="85">
        <v>18812</v>
      </c>
      <c r="Q28" s="85">
        <v>372578</v>
      </c>
      <c r="R28" s="85">
        <v>7557</v>
      </c>
      <c r="S28" s="85">
        <v>9302</v>
      </c>
      <c r="T28" s="85">
        <v>644701</v>
      </c>
      <c r="U28" s="186">
        <v>3923825</v>
      </c>
      <c r="V28" s="86">
        <v>23270072</v>
      </c>
    </row>
    <row r="29" spans="1:22" ht="15.75" thickBot="1" x14ac:dyDescent="0.3">
      <c r="B29" s="95">
        <v>2007</v>
      </c>
      <c r="C29" s="137">
        <v>12613</v>
      </c>
      <c r="D29" s="85">
        <v>9954</v>
      </c>
      <c r="E29" s="85">
        <v>2102</v>
      </c>
      <c r="F29" s="85">
        <v>17485</v>
      </c>
      <c r="G29" s="85">
        <v>8148</v>
      </c>
      <c r="H29" s="85">
        <v>2135</v>
      </c>
      <c r="I29" s="85">
        <v>1912</v>
      </c>
      <c r="J29" s="85">
        <v>23481</v>
      </c>
      <c r="K29" s="100">
        <v>219640</v>
      </c>
      <c r="L29" s="85">
        <v>17989</v>
      </c>
      <c r="M29" s="85">
        <v>4338</v>
      </c>
      <c r="N29" s="85">
        <v>15249</v>
      </c>
      <c r="O29" s="85">
        <v>500</v>
      </c>
      <c r="P29" s="85">
        <v>19605</v>
      </c>
      <c r="Q29" s="85">
        <v>355151</v>
      </c>
      <c r="R29" s="85">
        <v>7226</v>
      </c>
      <c r="S29" s="85">
        <v>9886</v>
      </c>
      <c r="T29" s="85">
        <v>635153</v>
      </c>
      <c r="U29" s="186">
        <v>3849899</v>
      </c>
      <c r="V29" s="86">
        <v>22243377</v>
      </c>
    </row>
    <row r="30" spans="1:22" ht="15.75" thickBot="1" x14ac:dyDescent="0.3">
      <c r="B30" s="95">
        <v>2011</v>
      </c>
      <c r="C30" s="137">
        <v>15252</v>
      </c>
      <c r="D30" s="85">
        <v>9975</v>
      </c>
      <c r="E30" s="85">
        <v>2383</v>
      </c>
      <c r="F30" s="85">
        <v>21018</v>
      </c>
      <c r="G30" s="85">
        <v>9697</v>
      </c>
      <c r="H30" s="85">
        <v>2340</v>
      </c>
      <c r="I30" s="85">
        <v>1991</v>
      </c>
      <c r="J30" s="85">
        <v>25144</v>
      </c>
      <c r="K30" s="100">
        <v>233857</v>
      </c>
      <c r="L30" s="85">
        <v>22676</v>
      </c>
      <c r="M30" s="85">
        <v>4800</v>
      </c>
      <c r="N30" s="85">
        <v>18111</v>
      </c>
      <c r="O30" s="85">
        <v>564</v>
      </c>
      <c r="P30" s="85">
        <v>23490</v>
      </c>
      <c r="Q30" s="85">
        <v>391298</v>
      </c>
      <c r="R30" s="85">
        <v>7496</v>
      </c>
      <c r="S30" s="85">
        <v>10648</v>
      </c>
      <c r="T30" s="85">
        <v>685018</v>
      </c>
      <c r="U30" s="186">
        <v>4133768</v>
      </c>
      <c r="V30" s="86">
        <v>22971350</v>
      </c>
    </row>
    <row r="31" spans="1:22" ht="15.75" thickBot="1" x14ac:dyDescent="0.3">
      <c r="B31" s="95">
        <v>2015</v>
      </c>
      <c r="C31" s="137">
        <v>15379</v>
      </c>
      <c r="D31" s="85">
        <v>9502</v>
      </c>
      <c r="E31" s="85">
        <v>2018</v>
      </c>
      <c r="F31" s="85">
        <v>20961</v>
      </c>
      <c r="G31" s="85">
        <v>9417</v>
      </c>
      <c r="H31" s="85">
        <v>2011</v>
      </c>
      <c r="I31" s="85">
        <v>1749</v>
      </c>
      <c r="J31" s="85">
        <v>23699</v>
      </c>
      <c r="K31" s="100">
        <v>229872</v>
      </c>
      <c r="L31" s="85">
        <v>23352</v>
      </c>
      <c r="M31" s="85">
        <v>4687</v>
      </c>
      <c r="N31" s="85">
        <v>17918</v>
      </c>
      <c r="O31" s="85">
        <v>494</v>
      </c>
      <c r="P31" s="85">
        <v>24932</v>
      </c>
      <c r="Q31" s="85">
        <v>385991</v>
      </c>
      <c r="R31" s="85">
        <v>6515</v>
      </c>
      <c r="S31" s="85">
        <v>9390</v>
      </c>
      <c r="T31" s="85">
        <v>663261</v>
      </c>
      <c r="U31" s="186">
        <v>3892170</v>
      </c>
      <c r="V31" s="86">
        <v>22746489</v>
      </c>
    </row>
    <row r="32" spans="1:22" ht="15.75" thickBot="1" x14ac:dyDescent="0.3">
      <c r="B32" s="95">
        <v>2019</v>
      </c>
      <c r="C32" s="137">
        <v>17054</v>
      </c>
      <c r="D32" s="85">
        <v>9848</v>
      </c>
      <c r="E32" s="85">
        <v>1905</v>
      </c>
      <c r="F32" s="85">
        <v>22547</v>
      </c>
      <c r="G32" s="85">
        <v>10460</v>
      </c>
      <c r="H32" s="85">
        <v>2065</v>
      </c>
      <c r="I32" s="85">
        <v>1666</v>
      </c>
      <c r="J32" s="85">
        <v>24554</v>
      </c>
      <c r="K32" s="100">
        <v>239828</v>
      </c>
      <c r="L32" s="85">
        <v>24327</v>
      </c>
      <c r="M32" s="85">
        <v>4771</v>
      </c>
      <c r="N32" s="85">
        <v>20441</v>
      </c>
      <c r="O32" s="85">
        <v>482</v>
      </c>
      <c r="P32" s="85">
        <v>25465</v>
      </c>
      <c r="Q32" s="85">
        <v>405413</v>
      </c>
      <c r="R32" s="85">
        <v>6891</v>
      </c>
      <c r="S32" s="85">
        <v>9029</v>
      </c>
      <c r="T32" s="85">
        <v>685679</v>
      </c>
      <c r="U32" s="186">
        <v>3928502</v>
      </c>
      <c r="V32" s="86">
        <v>22981060</v>
      </c>
    </row>
    <row r="33" spans="1:22" ht="15.75" thickBot="1" x14ac:dyDescent="0.3">
      <c r="B33" s="95">
        <v>2023</v>
      </c>
      <c r="C33" s="138">
        <v>18095</v>
      </c>
      <c r="D33" s="87">
        <v>9824</v>
      </c>
      <c r="E33" s="87">
        <v>2206</v>
      </c>
      <c r="F33" s="87">
        <v>24402</v>
      </c>
      <c r="G33" s="87">
        <v>10929</v>
      </c>
      <c r="H33" s="87">
        <v>2155</v>
      </c>
      <c r="I33" s="87">
        <v>1788</v>
      </c>
      <c r="J33" s="87">
        <v>24124</v>
      </c>
      <c r="K33" s="101">
        <v>241289</v>
      </c>
      <c r="L33" s="87">
        <v>25882</v>
      </c>
      <c r="M33" s="87">
        <v>4956</v>
      </c>
      <c r="N33" s="87">
        <v>22366</v>
      </c>
      <c r="O33" s="87">
        <v>508</v>
      </c>
      <c r="P33" s="87">
        <v>25493</v>
      </c>
      <c r="Q33" s="87">
        <v>414017</v>
      </c>
      <c r="R33" s="87">
        <v>6886</v>
      </c>
      <c r="S33" s="87">
        <v>9565</v>
      </c>
      <c r="T33" s="87">
        <v>695341</v>
      </c>
      <c r="U33" s="189">
        <v>3964887</v>
      </c>
      <c r="V33" s="88">
        <v>22704234</v>
      </c>
    </row>
    <row r="34" spans="1:22" x14ac:dyDescent="0.2">
      <c r="A34" s="33"/>
    </row>
    <row r="35" spans="1:22" ht="13.5" thickBot="1" x14ac:dyDescent="0.25">
      <c r="A35" s="33"/>
    </row>
    <row r="36" spans="1:22" ht="15.75" thickBot="1" x14ac:dyDescent="0.3">
      <c r="A36" s="117" t="s">
        <v>96</v>
      </c>
    </row>
    <row r="37" spans="1:22" ht="15" x14ac:dyDescent="0.25">
      <c r="A37" s="251" t="s">
        <v>83</v>
      </c>
    </row>
    <row r="38" spans="1:22" ht="15.75" thickBot="1" x14ac:dyDescent="0.3">
      <c r="A38" s="96" t="s">
        <v>56</v>
      </c>
    </row>
    <row r="39" spans="1:22" ht="45.75" thickBot="1" x14ac:dyDescent="0.3">
      <c r="B39" s="25"/>
      <c r="C39" s="233" t="s">
        <v>101</v>
      </c>
      <c r="D39" s="233" t="s">
        <v>102</v>
      </c>
      <c r="E39" s="233" t="s">
        <v>103</v>
      </c>
      <c r="F39" s="233" t="s">
        <v>105</v>
      </c>
      <c r="G39" s="233" t="s">
        <v>106</v>
      </c>
      <c r="H39" s="233" t="s">
        <v>107</v>
      </c>
      <c r="I39" s="233" t="s">
        <v>109</v>
      </c>
      <c r="J39" s="233" t="s">
        <v>440</v>
      </c>
      <c r="K39" s="233" t="s">
        <v>110</v>
      </c>
      <c r="L39" s="233" t="s">
        <v>442</v>
      </c>
      <c r="M39" s="233" t="s">
        <v>111</v>
      </c>
      <c r="N39" s="233" t="s">
        <v>112</v>
      </c>
      <c r="O39" s="233" t="s">
        <v>113</v>
      </c>
      <c r="P39" s="233" t="s">
        <v>114</v>
      </c>
      <c r="Q39" s="233" t="s">
        <v>115</v>
      </c>
      <c r="R39" s="233" t="s">
        <v>104</v>
      </c>
      <c r="S39" s="233" t="s">
        <v>108</v>
      </c>
      <c r="T39" s="233" t="s">
        <v>98</v>
      </c>
      <c r="U39" s="233" t="s">
        <v>99</v>
      </c>
      <c r="V39" s="162" t="s">
        <v>100</v>
      </c>
    </row>
    <row r="40" spans="1:22" ht="15.75" thickBot="1" x14ac:dyDescent="0.3">
      <c r="B40" s="95">
        <v>1987</v>
      </c>
      <c r="C40" s="260">
        <v>70.77718583516139</v>
      </c>
      <c r="D40" s="109">
        <v>71.580268365672367</v>
      </c>
      <c r="E40" s="109">
        <v>65.201090661213357</v>
      </c>
      <c r="F40" s="109">
        <v>64.36760007517384</v>
      </c>
      <c r="G40" s="109">
        <v>68.975468975468985</v>
      </c>
      <c r="H40" s="109">
        <v>80.635062611806802</v>
      </c>
      <c r="I40" s="109">
        <v>69.636436276468245</v>
      </c>
      <c r="J40" s="109">
        <v>64.26201190963225</v>
      </c>
      <c r="K40" s="110">
        <v>56.22809499662408</v>
      </c>
      <c r="L40" s="109">
        <v>67.08136851610314</v>
      </c>
      <c r="M40" s="109">
        <v>77.12</v>
      </c>
      <c r="N40" s="109">
        <v>74.318507890961257</v>
      </c>
      <c r="O40" s="109">
        <v>81.004366812227062</v>
      </c>
      <c r="P40" s="109" t="s">
        <v>430</v>
      </c>
      <c r="Q40" s="109">
        <v>58.602859789017145</v>
      </c>
      <c r="R40" s="109">
        <v>64.701122686355816</v>
      </c>
      <c r="S40" s="109">
        <v>53.648102053515871</v>
      </c>
      <c r="T40" s="109">
        <v>62.021699280847585</v>
      </c>
      <c r="U40" s="261">
        <v>66.661607141918623</v>
      </c>
      <c r="V40" s="111">
        <v>69.418790600550977</v>
      </c>
    </row>
    <row r="41" spans="1:22" ht="15.75" thickBot="1" x14ac:dyDescent="0.3">
      <c r="B41" s="95">
        <v>1991</v>
      </c>
      <c r="C41" s="255">
        <v>64.02454949072866</v>
      </c>
      <c r="D41" s="109">
        <v>69.417607223476296</v>
      </c>
      <c r="E41" s="109">
        <v>68.336544637122671</v>
      </c>
      <c r="F41" s="109">
        <v>56.482327848872636</v>
      </c>
      <c r="G41" s="109">
        <v>65.025967894239841</v>
      </c>
      <c r="H41" s="109">
        <v>82.724957555178264</v>
      </c>
      <c r="I41" s="109">
        <v>66.679952172180151</v>
      </c>
      <c r="J41" s="109">
        <v>59.279158271770761</v>
      </c>
      <c r="K41" s="110">
        <v>47.839765887542406</v>
      </c>
      <c r="L41" s="109">
        <v>59.874658524827254</v>
      </c>
      <c r="M41" s="109">
        <v>75.367012089810018</v>
      </c>
      <c r="N41" s="109">
        <v>68.230611506452775</v>
      </c>
      <c r="O41" s="109">
        <v>75.965665236051507</v>
      </c>
      <c r="P41" s="109">
        <v>58.268186034185767</v>
      </c>
      <c r="Q41" s="109">
        <v>51.394019178367813</v>
      </c>
      <c r="R41" s="109">
        <v>66.216082881105081</v>
      </c>
      <c r="S41" s="109">
        <v>50.881762035865762</v>
      </c>
      <c r="T41" s="109">
        <v>57.949535447982015</v>
      </c>
      <c r="U41" s="261">
        <v>61.154223893284666</v>
      </c>
      <c r="V41" s="111">
        <v>62.777596314165216</v>
      </c>
    </row>
    <row r="42" spans="1:22" ht="15.75" thickBot="1" x14ac:dyDescent="0.3">
      <c r="B42" s="95">
        <v>1995</v>
      </c>
      <c r="C42" s="255">
        <v>67.746541722445343</v>
      </c>
      <c r="D42" s="109">
        <v>67.986661108795332</v>
      </c>
      <c r="E42" s="109">
        <v>76.996262317363247</v>
      </c>
      <c r="F42" s="109">
        <v>69.205298013245027</v>
      </c>
      <c r="G42" s="109">
        <v>67.505127928316952</v>
      </c>
      <c r="H42" s="109">
        <v>84.838709677419359</v>
      </c>
      <c r="I42" s="109">
        <v>77.928828468612551</v>
      </c>
      <c r="J42" s="109">
        <v>70.390617234867321</v>
      </c>
      <c r="K42" s="110">
        <v>64.779020106531021</v>
      </c>
      <c r="L42" s="109">
        <v>68.225835921797923</v>
      </c>
      <c r="M42" s="109">
        <v>76.098845452704069</v>
      </c>
      <c r="N42" s="109">
        <v>72.857687905379635</v>
      </c>
      <c r="O42" s="109">
        <v>84.886128364389236</v>
      </c>
      <c r="P42" s="109">
        <v>64.643823264201984</v>
      </c>
      <c r="Q42" s="109">
        <v>65.997248183872642</v>
      </c>
      <c r="R42" s="109">
        <v>78.961038961038966</v>
      </c>
      <c r="S42" s="109">
        <v>56.019739065774353</v>
      </c>
      <c r="T42" s="109">
        <v>68.916734616899362</v>
      </c>
      <c r="U42" s="261">
        <v>68.809224222234633</v>
      </c>
      <c r="V42" s="111">
        <v>69.86600534546551</v>
      </c>
    </row>
    <row r="43" spans="1:22" ht="15.75" thickBot="1" x14ac:dyDescent="0.3">
      <c r="B43" s="95">
        <v>1999</v>
      </c>
      <c r="C43" s="255">
        <v>59.488474897379227</v>
      </c>
      <c r="D43" s="109">
        <v>69.392576785305991</v>
      </c>
      <c r="E43" s="109">
        <v>71.730474732006115</v>
      </c>
      <c r="F43" s="109">
        <v>58.392703181013751</v>
      </c>
      <c r="G43" s="109">
        <v>66.229255113855658</v>
      </c>
      <c r="H43" s="109">
        <v>79.402390438247011</v>
      </c>
      <c r="I43" s="109">
        <v>70.316114109483422</v>
      </c>
      <c r="J43" s="109">
        <v>65.00858614768174</v>
      </c>
      <c r="K43" s="110">
        <v>52.41873749334097</v>
      </c>
      <c r="L43" s="109">
        <v>63.117937853107343</v>
      </c>
      <c r="M43" s="109">
        <v>74.036087369420699</v>
      </c>
      <c r="N43" s="109">
        <v>62.86626382396534</v>
      </c>
      <c r="O43" s="109">
        <v>86.381322957198449</v>
      </c>
      <c r="P43" s="109">
        <v>55.020749831518465</v>
      </c>
      <c r="Q43" s="109">
        <v>55.386845865875536</v>
      </c>
      <c r="R43" s="109">
        <v>74.425456688273428</v>
      </c>
      <c r="S43" s="109">
        <v>50.745179147150068</v>
      </c>
      <c r="T43" s="109">
        <v>60.709490262739443</v>
      </c>
      <c r="U43" s="261">
        <v>64.64101144491886</v>
      </c>
      <c r="V43" s="111">
        <v>63.990982898001093</v>
      </c>
    </row>
    <row r="44" spans="1:22" ht="15.75" thickBot="1" x14ac:dyDescent="0.3">
      <c r="B44" s="95">
        <v>2003</v>
      </c>
      <c r="C44" s="255">
        <v>58.615196729145644</v>
      </c>
      <c r="D44" s="109">
        <v>74.549633034324273</v>
      </c>
      <c r="E44" s="109">
        <v>69.015759738328882</v>
      </c>
      <c r="F44" s="109">
        <v>56.00216852540273</v>
      </c>
      <c r="G44" s="109">
        <v>65.1917663617171</v>
      </c>
      <c r="H44" s="109">
        <v>76.213397513036512</v>
      </c>
      <c r="I44" s="109">
        <v>73.394848135332566</v>
      </c>
      <c r="J44" s="109">
        <v>64.312021409077659</v>
      </c>
      <c r="K44" s="110">
        <v>56.273773836813866</v>
      </c>
      <c r="L44" s="109">
        <v>61.788678961799945</v>
      </c>
      <c r="M44" s="109">
        <v>68.313427433948604</v>
      </c>
      <c r="N44" s="109">
        <v>65.151162249033405</v>
      </c>
      <c r="O44" s="109">
        <v>85.233644859813083</v>
      </c>
      <c r="P44" s="109">
        <v>57.023340406183685</v>
      </c>
      <c r="Q44" s="109">
        <v>58.259006755066302</v>
      </c>
      <c r="R44" s="109">
        <v>73.806035745678287</v>
      </c>
      <c r="S44" s="109">
        <v>64.39152706631593</v>
      </c>
      <c r="T44" s="109">
        <v>62.350856730584169</v>
      </c>
      <c r="U44" s="261">
        <v>65.573234900019756</v>
      </c>
      <c r="V44" s="111">
        <v>67.672190293959289</v>
      </c>
    </row>
    <row r="45" spans="1:22" ht="15.75" thickBot="1" x14ac:dyDescent="0.3">
      <c r="B45" s="95">
        <v>2007</v>
      </c>
      <c r="C45" s="255">
        <v>54.896413649025064</v>
      </c>
      <c r="D45" s="109">
        <v>71.110158594084865</v>
      </c>
      <c r="E45" s="109">
        <v>64.518109269490481</v>
      </c>
      <c r="F45" s="109">
        <v>54.499267524857395</v>
      </c>
      <c r="G45" s="109">
        <v>58.639798488664987</v>
      </c>
      <c r="H45" s="109">
        <v>76.992426974395954</v>
      </c>
      <c r="I45" s="109">
        <v>70.814814814814824</v>
      </c>
      <c r="J45" s="109">
        <v>56.657175948267543</v>
      </c>
      <c r="K45" s="110">
        <v>50.16558938400749</v>
      </c>
      <c r="L45" s="109">
        <v>54.151113786875371</v>
      </c>
      <c r="M45" s="109">
        <v>70.319338628627008</v>
      </c>
      <c r="N45" s="109">
        <v>57.87316406694751</v>
      </c>
      <c r="O45" s="109">
        <v>86.505190311418687</v>
      </c>
      <c r="P45" s="109">
        <v>50.746770895348533</v>
      </c>
      <c r="Q45" s="109">
        <v>52.544436652433923</v>
      </c>
      <c r="R45" s="109">
        <v>70.559515672297621</v>
      </c>
      <c r="S45" s="109">
        <v>69.654054815754236</v>
      </c>
      <c r="T45" s="109">
        <v>57.94229425405635</v>
      </c>
      <c r="U45" s="261">
        <v>61.619926326243657</v>
      </c>
      <c r="V45" s="111">
        <v>63.274546056989877</v>
      </c>
    </row>
    <row r="46" spans="1:22" ht="15.75" thickBot="1" x14ac:dyDescent="0.3">
      <c r="B46" s="95">
        <v>2011</v>
      </c>
      <c r="C46" s="255">
        <v>58.302752293577988</v>
      </c>
      <c r="D46" s="109">
        <v>68.679427155053702</v>
      </c>
      <c r="E46" s="109">
        <v>75.173501577287055</v>
      </c>
      <c r="F46" s="109">
        <v>56.46963997850618</v>
      </c>
      <c r="G46" s="109">
        <v>59.261749068019313</v>
      </c>
      <c r="H46" s="109">
        <v>80</v>
      </c>
      <c r="I46" s="109">
        <v>73.686158401184315</v>
      </c>
      <c r="J46" s="109">
        <v>58.333333333333336</v>
      </c>
      <c r="K46" s="110">
        <v>55.591292027993312</v>
      </c>
      <c r="L46" s="109">
        <v>58.953826955074874</v>
      </c>
      <c r="M46" s="109">
        <v>71.695294996265872</v>
      </c>
      <c r="N46" s="109">
        <v>61.295563001319934</v>
      </c>
      <c r="O46" s="109">
        <v>90.384615384615387</v>
      </c>
      <c r="P46" s="109">
        <v>54.66095778843021</v>
      </c>
      <c r="Q46" s="109">
        <v>57.111789638382589</v>
      </c>
      <c r="R46" s="109">
        <v>73.939633063720649</v>
      </c>
      <c r="S46" s="109">
        <v>73.591816988043405</v>
      </c>
      <c r="T46" s="109">
        <v>61.35751502323911</v>
      </c>
      <c r="U46" s="261">
        <v>65.839784688316968</v>
      </c>
      <c r="V46" s="111">
        <v>66.233999821002826</v>
      </c>
    </row>
    <row r="47" spans="1:22" ht="15.75" thickBot="1" x14ac:dyDescent="0.3">
      <c r="B47" s="95">
        <v>2015</v>
      </c>
      <c r="C47" s="255">
        <v>55.072515666965081</v>
      </c>
      <c r="D47" s="109">
        <v>63.482095136290752</v>
      </c>
      <c r="E47" s="109">
        <v>65.307443365695789</v>
      </c>
      <c r="F47" s="109">
        <v>49.799244494072362</v>
      </c>
      <c r="G47" s="109">
        <v>53.239484396200808</v>
      </c>
      <c r="H47" s="109">
        <v>73.340627279358131</v>
      </c>
      <c r="I47" s="109">
        <v>66.527196652719667</v>
      </c>
      <c r="J47" s="109">
        <v>52.107473450451835</v>
      </c>
      <c r="K47" s="110">
        <v>54.046962397635653</v>
      </c>
      <c r="L47" s="109">
        <v>54.533990331846525</v>
      </c>
      <c r="M47" s="109">
        <v>68.513375237538384</v>
      </c>
      <c r="N47" s="109">
        <v>56.340596799044121</v>
      </c>
      <c r="O47" s="109">
        <v>84.300341296928323</v>
      </c>
      <c r="P47" s="109">
        <v>55.159292035398231</v>
      </c>
      <c r="Q47" s="109">
        <v>54.427482853533071</v>
      </c>
      <c r="R47" s="109">
        <v>64.85813837730214</v>
      </c>
      <c r="S47" s="109">
        <v>64.687241664370347</v>
      </c>
      <c r="T47" s="109">
        <v>57.644142730874762</v>
      </c>
      <c r="U47" s="261">
        <v>61.110031247654696</v>
      </c>
      <c r="V47" s="111">
        <v>63.153232585556751</v>
      </c>
    </row>
    <row r="48" spans="1:22" ht="15.75" thickBot="1" x14ac:dyDescent="0.3">
      <c r="A48" s="33"/>
      <c r="B48" s="95">
        <v>2019</v>
      </c>
      <c r="C48" s="255">
        <v>58.200805405774346</v>
      </c>
      <c r="D48" s="109">
        <v>62.734106255573963</v>
      </c>
      <c r="E48" s="109">
        <v>63.883299798792756</v>
      </c>
      <c r="F48" s="109">
        <v>51.691962034022652</v>
      </c>
      <c r="G48" s="109">
        <v>55.420154710183326</v>
      </c>
      <c r="H48" s="109">
        <v>74.147217235188506</v>
      </c>
      <c r="I48" s="109">
        <v>64.850136239782017</v>
      </c>
      <c r="J48" s="109">
        <v>53.5400449183402</v>
      </c>
      <c r="K48" s="110">
        <v>55.462973883643109</v>
      </c>
      <c r="L48" s="109">
        <v>52.547791338157467</v>
      </c>
      <c r="M48" s="109">
        <v>67.721788502484031</v>
      </c>
      <c r="N48" s="109">
        <v>58.721631715024415</v>
      </c>
      <c r="O48" s="109">
        <v>82.112436115843266</v>
      </c>
      <c r="P48" s="109">
        <v>55.334637114298133</v>
      </c>
      <c r="Q48" s="109">
        <v>55.623119487087315</v>
      </c>
      <c r="R48" s="109">
        <v>69.214543993571723</v>
      </c>
      <c r="S48" s="109">
        <v>60.858722027500676</v>
      </c>
      <c r="T48" s="109">
        <v>58.292455669342345</v>
      </c>
      <c r="U48" s="261">
        <v>61.423824958214311</v>
      </c>
      <c r="V48" s="111">
        <v>65.20310696348696</v>
      </c>
    </row>
    <row r="49" spans="1:22" ht="15.75" thickBot="1" x14ac:dyDescent="0.3">
      <c r="A49" s="33"/>
      <c r="B49" s="95">
        <v>2023</v>
      </c>
      <c r="C49" s="256">
        <v>56.69</v>
      </c>
      <c r="D49" s="112">
        <v>59.67</v>
      </c>
      <c r="E49" s="112">
        <v>71.41</v>
      </c>
      <c r="F49" s="112">
        <v>52.56</v>
      </c>
      <c r="G49" s="112">
        <v>53.51</v>
      </c>
      <c r="H49" s="112">
        <v>72.430000000000007</v>
      </c>
      <c r="I49" s="112">
        <v>70.75</v>
      </c>
      <c r="J49" s="112">
        <v>52.63</v>
      </c>
      <c r="K49" s="113">
        <v>55.18</v>
      </c>
      <c r="L49" s="112">
        <v>51.79</v>
      </c>
      <c r="M49" s="112">
        <v>66.48</v>
      </c>
      <c r="N49" s="112">
        <v>58.55</v>
      </c>
      <c r="O49" s="112">
        <v>83.27</v>
      </c>
      <c r="P49" s="112">
        <v>54.31</v>
      </c>
      <c r="Q49" s="112">
        <v>55.20175145031979</v>
      </c>
      <c r="R49" s="112">
        <v>68.92</v>
      </c>
      <c r="S49" s="112">
        <v>60.99</v>
      </c>
      <c r="T49" s="112">
        <v>57.73</v>
      </c>
      <c r="U49" s="262">
        <v>61.34</v>
      </c>
      <c r="V49" s="114">
        <v>63.9</v>
      </c>
    </row>
    <row r="50" spans="1:22" x14ac:dyDescent="0.2">
      <c r="A50" s="33"/>
    </row>
    <row r="51" spans="1:22" ht="13.5" thickBot="1" x14ac:dyDescent="0.25"/>
    <row r="52" spans="1:22" ht="15.75" thickBot="1" x14ac:dyDescent="0.3">
      <c r="A52" s="117" t="s">
        <v>69</v>
      </c>
    </row>
    <row r="53" spans="1:22" ht="15" x14ac:dyDescent="0.25">
      <c r="A53" s="251" t="s">
        <v>82</v>
      </c>
    </row>
    <row r="54" spans="1:22" ht="30.75" thickBot="1" x14ac:dyDescent="0.3">
      <c r="A54" s="96" t="s">
        <v>909</v>
      </c>
    </row>
    <row r="55" spans="1:22" s="46" customFormat="1" ht="45.75" thickBot="1" x14ac:dyDescent="0.3">
      <c r="B55" s="25"/>
      <c r="C55" s="233" t="s">
        <v>101</v>
      </c>
      <c r="D55" s="233" t="s">
        <v>102</v>
      </c>
      <c r="E55" s="233" t="s">
        <v>103</v>
      </c>
      <c r="F55" s="233" t="s">
        <v>105</v>
      </c>
      <c r="G55" s="233" t="s">
        <v>106</v>
      </c>
      <c r="H55" s="233" t="s">
        <v>107</v>
      </c>
      <c r="I55" s="233" t="s">
        <v>109</v>
      </c>
      <c r="J55" s="233" t="s">
        <v>440</v>
      </c>
      <c r="K55" s="233" t="s">
        <v>110</v>
      </c>
      <c r="L55" s="233" t="s">
        <v>442</v>
      </c>
      <c r="M55" s="233" t="s">
        <v>111</v>
      </c>
      <c r="N55" s="233" t="s">
        <v>112</v>
      </c>
      <c r="O55" s="233" t="s">
        <v>113</v>
      </c>
      <c r="P55" s="233" t="s">
        <v>114</v>
      </c>
      <c r="Q55" s="233" t="s">
        <v>115</v>
      </c>
      <c r="R55" s="233" t="s">
        <v>104</v>
      </c>
      <c r="S55" s="233" t="s">
        <v>108</v>
      </c>
      <c r="T55" s="233" t="s">
        <v>98</v>
      </c>
      <c r="U55" s="233" t="s">
        <v>99</v>
      </c>
    </row>
    <row r="56" spans="1:22" ht="15.75" thickBot="1" x14ac:dyDescent="0.3">
      <c r="B56" s="95">
        <v>2000</v>
      </c>
      <c r="C56" s="260">
        <v>656.74</v>
      </c>
      <c r="D56" s="109">
        <v>569.69000000000005</v>
      </c>
      <c r="E56" s="109">
        <v>1083.69</v>
      </c>
      <c r="F56" s="109">
        <v>1749.82</v>
      </c>
      <c r="G56" s="109">
        <v>433.79</v>
      </c>
      <c r="H56" s="109">
        <v>835.58</v>
      </c>
      <c r="I56" s="109">
        <v>817.87</v>
      </c>
      <c r="J56" s="109">
        <v>748.21</v>
      </c>
      <c r="K56" s="110">
        <v>881.86</v>
      </c>
      <c r="L56" s="109">
        <v>985.35</v>
      </c>
      <c r="M56" s="109">
        <v>701.19</v>
      </c>
      <c r="N56" s="109">
        <v>836.35</v>
      </c>
      <c r="O56" s="109">
        <v>1075.23</v>
      </c>
      <c r="P56" s="109">
        <v>933.92</v>
      </c>
      <c r="Q56" s="109">
        <v>879.23500000000001</v>
      </c>
      <c r="R56" s="109">
        <v>549.87</v>
      </c>
      <c r="S56" s="109">
        <v>650.95000000000005</v>
      </c>
      <c r="T56" s="109">
        <v>764.06455696202534</v>
      </c>
      <c r="U56" s="111">
        <v>608.55191330343825</v>
      </c>
    </row>
    <row r="57" spans="1:22" ht="15.75" thickBot="1" x14ac:dyDescent="0.3">
      <c r="B57" s="95">
        <f t="shared" ref="B57:B62" si="0">B56+1</f>
        <v>2001</v>
      </c>
      <c r="C57" s="255">
        <v>1018.36</v>
      </c>
      <c r="D57" s="109">
        <v>675.03</v>
      </c>
      <c r="E57" s="109">
        <v>452.56</v>
      </c>
      <c r="F57" s="109">
        <v>1485.62</v>
      </c>
      <c r="G57" s="109">
        <v>459.77</v>
      </c>
      <c r="H57" s="109">
        <v>642.09</v>
      </c>
      <c r="I57" s="109">
        <v>884.19</v>
      </c>
      <c r="J57" s="109">
        <v>800.96</v>
      </c>
      <c r="K57" s="110">
        <v>657.06</v>
      </c>
      <c r="L57" s="109">
        <v>1054.31</v>
      </c>
      <c r="M57" s="109">
        <v>854.29</v>
      </c>
      <c r="N57" s="109">
        <v>834.46</v>
      </c>
      <c r="O57" s="109">
        <v>995.29</v>
      </c>
      <c r="P57" s="109">
        <v>1053.52</v>
      </c>
      <c r="Q57" s="109">
        <v>847.67928571428558</v>
      </c>
      <c r="R57" s="109">
        <v>625.21</v>
      </c>
      <c r="S57" s="109">
        <v>697.63</v>
      </c>
      <c r="T57" s="109">
        <v>895.09061728395045</v>
      </c>
      <c r="U57" s="111">
        <v>683.49383358098078</v>
      </c>
    </row>
    <row r="58" spans="1:22" ht="15.75" thickBot="1" x14ac:dyDescent="0.3">
      <c r="B58" s="95">
        <f t="shared" si="0"/>
        <v>2002</v>
      </c>
      <c r="C58" s="255">
        <v>970.38</v>
      </c>
      <c r="D58" s="109">
        <v>723.83</v>
      </c>
      <c r="E58" s="109">
        <v>769.99</v>
      </c>
      <c r="F58" s="109">
        <v>2064.0300000000002</v>
      </c>
      <c r="G58" s="109">
        <v>626.79</v>
      </c>
      <c r="H58" s="109">
        <v>718.27</v>
      </c>
      <c r="I58" s="109">
        <v>1650.29</v>
      </c>
      <c r="J58" s="109">
        <v>955.42</v>
      </c>
      <c r="K58" s="110">
        <v>812.21</v>
      </c>
      <c r="L58" s="109">
        <v>1087.68</v>
      </c>
      <c r="M58" s="109">
        <v>859.96</v>
      </c>
      <c r="N58" s="109">
        <v>981.7</v>
      </c>
      <c r="O58" s="109">
        <v>866.06</v>
      </c>
      <c r="P58" s="109">
        <v>1040.02</v>
      </c>
      <c r="Q58" s="109">
        <v>1009.045</v>
      </c>
      <c r="R58" s="109">
        <v>505.77</v>
      </c>
      <c r="S58" s="109">
        <v>758.35</v>
      </c>
      <c r="T58" s="109">
        <v>1004.3685714285713</v>
      </c>
      <c r="U58" s="111">
        <v>794.6957663125952</v>
      </c>
    </row>
    <row r="59" spans="1:22" ht="15.75" thickBot="1" x14ac:dyDescent="0.3">
      <c r="B59" s="95">
        <f t="shared" si="0"/>
        <v>2003</v>
      </c>
      <c r="C59" s="255">
        <v>1149.79</v>
      </c>
      <c r="D59" s="109">
        <v>595.45000000000005</v>
      </c>
      <c r="E59" s="287" t="s">
        <v>430</v>
      </c>
      <c r="F59" s="109">
        <v>2228.04</v>
      </c>
      <c r="G59" s="109">
        <v>640.02</v>
      </c>
      <c r="H59" s="109">
        <v>667.25</v>
      </c>
      <c r="I59" s="109">
        <v>1099.82</v>
      </c>
      <c r="J59" s="109">
        <v>743.88</v>
      </c>
      <c r="K59" s="110">
        <v>930.63</v>
      </c>
      <c r="L59" s="109">
        <v>1062.06</v>
      </c>
      <c r="M59" s="109">
        <v>1524.56</v>
      </c>
      <c r="N59" s="109">
        <v>834.93</v>
      </c>
      <c r="O59" s="109">
        <v>798.23</v>
      </c>
      <c r="P59" s="109">
        <v>1105.21</v>
      </c>
      <c r="Q59" s="109">
        <v>1029.2207692307691</v>
      </c>
      <c r="R59" s="109">
        <v>684.28</v>
      </c>
      <c r="S59" s="109">
        <v>708.16</v>
      </c>
      <c r="T59" s="109">
        <v>1099.751866666667</v>
      </c>
      <c r="U59" s="111">
        <v>830.41155172413823</v>
      </c>
    </row>
    <row r="60" spans="1:22" ht="15.75" thickBot="1" x14ac:dyDescent="0.3">
      <c r="B60" s="95">
        <f t="shared" si="0"/>
        <v>2004</v>
      </c>
      <c r="C60" s="255">
        <v>962.35</v>
      </c>
      <c r="D60" s="109">
        <v>931.04</v>
      </c>
      <c r="E60" s="287" t="s">
        <v>430</v>
      </c>
      <c r="F60" s="109">
        <v>2489.66</v>
      </c>
      <c r="G60" s="109">
        <v>755.05</v>
      </c>
      <c r="H60" s="109">
        <v>858.24</v>
      </c>
      <c r="I60" s="109">
        <v>1287.98</v>
      </c>
      <c r="J60" s="109">
        <v>1069.42</v>
      </c>
      <c r="K60" s="110">
        <v>972.55</v>
      </c>
      <c r="L60" s="109">
        <v>1131.58</v>
      </c>
      <c r="M60" s="109">
        <v>599.21</v>
      </c>
      <c r="N60" s="109">
        <v>1077.97</v>
      </c>
      <c r="O60" s="109">
        <v>1164.07</v>
      </c>
      <c r="P60" s="109">
        <v>1291.8</v>
      </c>
      <c r="Q60" s="109">
        <v>1122.3784615384614</v>
      </c>
      <c r="R60" s="109">
        <v>666.73</v>
      </c>
      <c r="S60" s="109">
        <v>757.83</v>
      </c>
      <c r="T60" s="109">
        <v>1184.5483950617293</v>
      </c>
      <c r="U60" s="111">
        <v>922.56169924812036</v>
      </c>
    </row>
    <row r="61" spans="1:22" ht="15.75" thickBot="1" x14ac:dyDescent="0.3">
      <c r="B61" s="95">
        <f t="shared" si="0"/>
        <v>2005</v>
      </c>
      <c r="C61" s="255">
        <v>1180.48</v>
      </c>
      <c r="D61" s="109">
        <v>929.32</v>
      </c>
      <c r="E61" s="109">
        <v>725.39</v>
      </c>
      <c r="F61" s="109">
        <v>1657.87</v>
      </c>
      <c r="G61" s="109">
        <v>968.78</v>
      </c>
      <c r="H61" s="109">
        <v>1082.1600000000001</v>
      </c>
      <c r="I61" s="109">
        <v>1286.5899999999999</v>
      </c>
      <c r="J61" s="109">
        <v>1220.6099999999999</v>
      </c>
      <c r="K61" s="110">
        <v>1091.72</v>
      </c>
      <c r="L61" s="109">
        <v>1072.69</v>
      </c>
      <c r="M61" s="109">
        <v>1083.06</v>
      </c>
      <c r="N61" s="109">
        <v>1350.57</v>
      </c>
      <c r="O61" s="109">
        <v>1747.89</v>
      </c>
      <c r="P61" s="109">
        <v>1536.58</v>
      </c>
      <c r="Q61" s="109">
        <v>1209.5507142857143</v>
      </c>
      <c r="R61" s="109">
        <v>813.42</v>
      </c>
      <c r="S61" s="109">
        <v>1178.95</v>
      </c>
      <c r="T61" s="109">
        <v>1278.44</v>
      </c>
      <c r="U61" s="111">
        <v>1071.9069381598797</v>
      </c>
    </row>
    <row r="62" spans="1:22" ht="15.75" thickBot="1" x14ac:dyDescent="0.3">
      <c r="B62" s="95">
        <f t="shared" si="0"/>
        <v>2006</v>
      </c>
      <c r="C62" s="255">
        <v>1178.94</v>
      </c>
      <c r="D62" s="109">
        <v>1378.95</v>
      </c>
      <c r="E62" s="109">
        <v>927.03</v>
      </c>
      <c r="F62" s="109">
        <v>1686.15</v>
      </c>
      <c r="G62" s="109">
        <v>886.86</v>
      </c>
      <c r="H62" s="109">
        <v>1567.14</v>
      </c>
      <c r="I62" s="109">
        <v>1720.65</v>
      </c>
      <c r="J62" s="109">
        <v>1043.3</v>
      </c>
      <c r="K62" s="110">
        <v>1151.8499999999999</v>
      </c>
      <c r="L62" s="109">
        <v>1301.93</v>
      </c>
      <c r="M62" s="109">
        <v>909.58</v>
      </c>
      <c r="N62" s="109">
        <v>1227.54</v>
      </c>
      <c r="O62" s="109">
        <v>1093.3</v>
      </c>
      <c r="P62" s="109">
        <v>1439.79</v>
      </c>
      <c r="Q62" s="109">
        <v>1250.9292857142857</v>
      </c>
      <c r="R62" s="109">
        <v>1031.77</v>
      </c>
      <c r="S62" s="109">
        <v>958.46</v>
      </c>
      <c r="T62" s="109">
        <v>1375.0558536585361</v>
      </c>
      <c r="U62" s="111">
        <v>1176.2133965014564</v>
      </c>
    </row>
    <row r="63" spans="1:22" ht="15.75" thickBot="1" x14ac:dyDescent="0.3">
      <c r="B63" s="95">
        <v>2007</v>
      </c>
      <c r="C63" s="255">
        <v>1689.69</v>
      </c>
      <c r="D63" s="109">
        <v>1008.46</v>
      </c>
      <c r="E63" s="109">
        <v>957.75</v>
      </c>
      <c r="F63" s="109">
        <v>1740.23</v>
      </c>
      <c r="G63" s="109">
        <v>845.78</v>
      </c>
      <c r="H63" s="109">
        <v>981.51</v>
      </c>
      <c r="I63" s="109">
        <v>2122.89</v>
      </c>
      <c r="J63" s="109">
        <v>1018.9</v>
      </c>
      <c r="K63" s="110">
        <v>1249.49</v>
      </c>
      <c r="L63" s="109">
        <v>1103.99</v>
      </c>
      <c r="M63" s="109">
        <v>1060.8900000000001</v>
      </c>
      <c r="N63" s="109">
        <v>1045.95</v>
      </c>
      <c r="O63" s="109">
        <v>1553.15</v>
      </c>
      <c r="P63" s="109">
        <v>1625.92</v>
      </c>
      <c r="Q63" s="109">
        <v>1286.042857142857</v>
      </c>
      <c r="R63" s="109">
        <v>825.41</v>
      </c>
      <c r="S63" s="109">
        <v>903.75</v>
      </c>
      <c r="T63" s="109">
        <v>1374.0567777777781</v>
      </c>
      <c r="U63" s="111">
        <v>1173.4073191489367</v>
      </c>
    </row>
    <row r="64" spans="1:22" ht="15.75" thickBot="1" x14ac:dyDescent="0.3">
      <c r="B64" s="95">
        <v>2008</v>
      </c>
      <c r="C64" s="260">
        <v>1059.31</v>
      </c>
      <c r="D64" s="109">
        <v>1062.1300000000001</v>
      </c>
      <c r="E64" s="109">
        <v>1063.77</v>
      </c>
      <c r="F64" s="109">
        <v>1463.66</v>
      </c>
      <c r="G64" s="109">
        <v>736.68</v>
      </c>
      <c r="H64" s="109">
        <v>913.23</v>
      </c>
      <c r="I64" s="109">
        <v>2153.0100000000002</v>
      </c>
      <c r="J64" s="109">
        <v>1247.8399999999999</v>
      </c>
      <c r="K64" s="110">
        <v>1184.98</v>
      </c>
      <c r="L64" s="109">
        <v>956.86</v>
      </c>
      <c r="M64" s="109">
        <v>571.04</v>
      </c>
      <c r="N64" s="109">
        <v>1078.05</v>
      </c>
      <c r="O64" s="109">
        <v>2128.9899999999998</v>
      </c>
      <c r="P64" s="109">
        <v>1383.56</v>
      </c>
      <c r="Q64" s="109">
        <v>1214.5078571428571</v>
      </c>
      <c r="R64" s="109">
        <v>1064.5899999999999</v>
      </c>
      <c r="S64" s="109">
        <v>953.73</v>
      </c>
      <c r="T64" s="109">
        <v>1404.0111494252872</v>
      </c>
      <c r="U64" s="111">
        <v>1216.2356231884062</v>
      </c>
    </row>
    <row r="65" spans="2:21" ht="15.75" thickBot="1" x14ac:dyDescent="0.3">
      <c r="B65" s="95">
        <v>2009</v>
      </c>
      <c r="C65" s="255">
        <v>1289.52</v>
      </c>
      <c r="D65" s="109">
        <v>1095.9000000000001</v>
      </c>
      <c r="E65" s="109">
        <v>1077.27</v>
      </c>
      <c r="F65" s="109">
        <v>1654.15</v>
      </c>
      <c r="G65" s="109">
        <v>935.06</v>
      </c>
      <c r="H65" s="109">
        <v>1315.73</v>
      </c>
      <c r="I65" s="109">
        <v>1559.22</v>
      </c>
      <c r="J65" s="109">
        <v>1295.1300000000001</v>
      </c>
      <c r="K65" s="110">
        <v>1504.05</v>
      </c>
      <c r="L65" s="109">
        <v>1264.98</v>
      </c>
      <c r="M65" s="109">
        <v>1373.63</v>
      </c>
      <c r="N65" s="109">
        <v>1500.53</v>
      </c>
      <c r="O65" s="109">
        <v>1674.5</v>
      </c>
      <c r="P65" s="109">
        <v>1757.72</v>
      </c>
      <c r="Q65" s="109">
        <v>1378.385</v>
      </c>
      <c r="R65" s="109">
        <v>1060.81</v>
      </c>
      <c r="S65" s="109">
        <v>1387.65</v>
      </c>
      <c r="T65" s="109">
        <v>1598.00350877193</v>
      </c>
      <c r="U65" s="111">
        <v>1445.1487755102039</v>
      </c>
    </row>
    <row r="66" spans="2:21" ht="15.75" thickBot="1" x14ac:dyDescent="0.3">
      <c r="B66" s="232" t="s">
        <v>761</v>
      </c>
      <c r="C66" s="260">
        <v>1279.82</v>
      </c>
      <c r="D66" s="109">
        <v>993.9</v>
      </c>
      <c r="E66" s="109">
        <v>1187.58</v>
      </c>
      <c r="F66" s="109">
        <v>1327.84</v>
      </c>
      <c r="G66" s="109">
        <v>763.58</v>
      </c>
      <c r="H66" s="109">
        <v>1184.3599999999999</v>
      </c>
      <c r="I66" s="109">
        <v>1828.31</v>
      </c>
      <c r="J66" s="109">
        <v>1216.45</v>
      </c>
      <c r="K66" s="110">
        <v>1258.1500000000001</v>
      </c>
      <c r="L66" s="109">
        <v>1382.1</v>
      </c>
      <c r="M66" s="109">
        <v>913.05</v>
      </c>
      <c r="N66" s="109">
        <v>963.79</v>
      </c>
      <c r="O66" s="109">
        <v>2091.33</v>
      </c>
      <c r="P66" s="109">
        <v>1645.32</v>
      </c>
      <c r="Q66" s="109">
        <v>1288.2557142857145</v>
      </c>
      <c r="R66" s="109">
        <v>926.8</v>
      </c>
      <c r="S66" s="109">
        <v>1114.01</v>
      </c>
      <c r="T66" s="109">
        <v>1591.6486868686868</v>
      </c>
      <c r="U66" s="111">
        <v>1333.9236103542237</v>
      </c>
    </row>
    <row r="67" spans="2:21" ht="15.75" thickBot="1" x14ac:dyDescent="0.3">
      <c r="B67" s="232" t="s">
        <v>88</v>
      </c>
      <c r="C67" s="260">
        <v>1046.43</v>
      </c>
      <c r="D67" s="109">
        <v>859.78</v>
      </c>
      <c r="E67" s="109">
        <v>865.4</v>
      </c>
      <c r="F67" s="109">
        <v>1148.73</v>
      </c>
      <c r="G67" s="109">
        <v>764.7</v>
      </c>
      <c r="H67" s="109">
        <v>1085.7</v>
      </c>
      <c r="I67" s="109">
        <v>1076.95</v>
      </c>
      <c r="J67" s="109">
        <v>1211.58</v>
      </c>
      <c r="K67" s="110">
        <v>1184.69</v>
      </c>
      <c r="L67" s="109">
        <v>1085.97</v>
      </c>
      <c r="M67" s="109">
        <v>723.56</v>
      </c>
      <c r="N67" s="109">
        <v>1288.32</v>
      </c>
      <c r="O67" s="109">
        <v>1442.9</v>
      </c>
      <c r="P67" s="109">
        <v>1544.98</v>
      </c>
      <c r="Q67" s="109">
        <v>1094.9778571428569</v>
      </c>
      <c r="R67" s="109">
        <v>801.52</v>
      </c>
      <c r="S67" s="109">
        <v>903.78</v>
      </c>
      <c r="T67" s="109">
        <v>1443.3750515463912</v>
      </c>
      <c r="U67" s="111">
        <v>1125.3633423913034</v>
      </c>
    </row>
    <row r="68" spans="2:21" ht="15.75" thickBot="1" x14ac:dyDescent="0.3">
      <c r="B68" s="232" t="s">
        <v>542</v>
      </c>
      <c r="C68" s="260">
        <v>1105.4308609730999</v>
      </c>
      <c r="D68" s="109">
        <v>1010.8851046772</v>
      </c>
      <c r="E68" s="109">
        <v>982.73313945170003</v>
      </c>
      <c r="F68" s="109">
        <v>2511.353896915</v>
      </c>
      <c r="G68" s="109">
        <v>811.9503207404</v>
      </c>
      <c r="H68" s="109">
        <v>1139.7706483992999</v>
      </c>
      <c r="I68" s="109">
        <v>1032.5442025386001</v>
      </c>
      <c r="J68" s="109">
        <v>1543.9070094664</v>
      </c>
      <c r="K68" s="110">
        <v>1034.9478366256001</v>
      </c>
      <c r="L68" s="109">
        <v>1361.7380687740001</v>
      </c>
      <c r="M68" s="109">
        <v>1020.6665271335</v>
      </c>
      <c r="N68" s="109">
        <v>1441.3083445749</v>
      </c>
      <c r="O68" s="109">
        <v>1295.3078418231</v>
      </c>
      <c r="P68" s="109">
        <v>1498.1862129318999</v>
      </c>
      <c r="Q68" s="109">
        <v>1270.7664296446217</v>
      </c>
      <c r="R68" s="109">
        <v>783.21814986189997</v>
      </c>
      <c r="S68" s="109">
        <v>1310.3661373962</v>
      </c>
      <c r="T68" s="109">
        <v>1513.2652472886482</v>
      </c>
      <c r="U68" s="111">
        <v>1258.6313111491745</v>
      </c>
    </row>
    <row r="69" spans="2:21" ht="15.75" thickBot="1" x14ac:dyDescent="0.3">
      <c r="B69" s="232" t="s">
        <v>719</v>
      </c>
      <c r="C69" s="260">
        <v>1060.33</v>
      </c>
      <c r="D69" s="109">
        <v>854.87</v>
      </c>
      <c r="E69" s="109">
        <v>923.98</v>
      </c>
      <c r="F69" s="109">
        <v>1609.53</v>
      </c>
      <c r="G69" s="109">
        <v>679.92</v>
      </c>
      <c r="H69" s="109">
        <v>937.12</v>
      </c>
      <c r="I69" s="109">
        <v>887.94</v>
      </c>
      <c r="J69" s="109">
        <v>1213.93</v>
      </c>
      <c r="K69" s="110">
        <v>1065.7</v>
      </c>
      <c r="L69" s="109">
        <v>1125.8399999999999</v>
      </c>
      <c r="M69" s="109">
        <v>763.63</v>
      </c>
      <c r="N69" s="109">
        <v>1162.6600000000001</v>
      </c>
      <c r="O69" s="109">
        <v>1585.22</v>
      </c>
      <c r="P69" s="109">
        <v>1786.5</v>
      </c>
      <c r="Q69" s="109">
        <v>1118.3692857142858</v>
      </c>
      <c r="R69" s="109">
        <v>859.18</v>
      </c>
      <c r="S69" s="109">
        <v>1096.01</v>
      </c>
      <c r="T69" s="109">
        <v>1485.4824752475245</v>
      </c>
      <c r="U69" s="111">
        <v>1136.2890791180284</v>
      </c>
    </row>
    <row r="70" spans="2:21" ht="15.75" thickBot="1" x14ac:dyDescent="0.3">
      <c r="B70" s="232" t="s">
        <v>873</v>
      </c>
      <c r="C70" s="260">
        <v>1142.0373049607999</v>
      </c>
      <c r="D70" s="109">
        <v>1011.0903403552001</v>
      </c>
      <c r="E70" s="109">
        <v>1109.1495724526001</v>
      </c>
      <c r="F70" s="109">
        <v>1662.1258220171001</v>
      </c>
      <c r="G70" s="109">
        <v>734.41017962839999</v>
      </c>
      <c r="H70" s="109">
        <v>1036.1022641509001</v>
      </c>
      <c r="I70" s="109">
        <v>1117.40678428</v>
      </c>
      <c r="J70" s="109">
        <v>1522.9095676018001</v>
      </c>
      <c r="K70" s="110">
        <v>1090.5518955466</v>
      </c>
      <c r="L70" s="109">
        <v>1565.7353891204</v>
      </c>
      <c r="M70" s="109">
        <v>853.14411477010003</v>
      </c>
      <c r="N70" s="109">
        <v>935.13928434219997</v>
      </c>
      <c r="O70" s="109">
        <v>1397.3737621024</v>
      </c>
      <c r="P70" s="109">
        <v>1829.6229951153</v>
      </c>
      <c r="Q70" s="109">
        <v>1214.771376888843</v>
      </c>
      <c r="R70" s="109">
        <v>731.12023685420002</v>
      </c>
      <c r="S70" s="109">
        <v>1044.3592400130001</v>
      </c>
      <c r="T70" s="109">
        <v>1542.0581874391903</v>
      </c>
      <c r="U70" s="111">
        <v>1164.1912530138186</v>
      </c>
    </row>
    <row r="71" spans="2:21" ht="15.75" thickBot="1" x14ac:dyDescent="0.3">
      <c r="B71" s="232" t="s">
        <v>907</v>
      </c>
      <c r="C71" s="260">
        <v>1077.7155621316999</v>
      </c>
      <c r="D71" s="109">
        <v>933.8030244885</v>
      </c>
      <c r="E71" s="109">
        <v>1447.5039702039001</v>
      </c>
      <c r="F71" s="109">
        <v>1588.9384607646</v>
      </c>
      <c r="G71" s="109">
        <v>701.05722470720002</v>
      </c>
      <c r="H71" s="109">
        <v>1195.7637536571001</v>
      </c>
      <c r="I71" s="109">
        <v>1041.3133797908999</v>
      </c>
      <c r="J71" s="109">
        <v>1264.2580207675001</v>
      </c>
      <c r="K71" s="110">
        <v>1098.7896896491</v>
      </c>
      <c r="L71" s="109">
        <v>1276.4574726671001</v>
      </c>
      <c r="M71" s="109">
        <v>868.13184849150002</v>
      </c>
      <c r="N71" s="109">
        <v>919.43330450910003</v>
      </c>
      <c r="O71" s="109">
        <v>1714.7511408451001</v>
      </c>
      <c r="P71" s="109">
        <v>1639.7601997274</v>
      </c>
      <c r="Q71" s="109">
        <v>1197.6912180286215</v>
      </c>
      <c r="R71" s="109">
        <v>816.7694239791</v>
      </c>
      <c r="S71" s="109">
        <v>1068.4597945364001</v>
      </c>
      <c r="T71" s="109">
        <v>1544.0759567215187</v>
      </c>
      <c r="U71" s="111">
        <v>1190.1651016191213</v>
      </c>
    </row>
    <row r="72" spans="2:21" ht="15.75" thickBot="1" x14ac:dyDescent="0.3">
      <c r="B72" s="232" t="s">
        <v>932</v>
      </c>
      <c r="C72" s="260">
        <v>1113.9212852502999</v>
      </c>
      <c r="D72" s="109">
        <v>929.77564013979998</v>
      </c>
      <c r="E72" s="109">
        <v>1075.3793819334001</v>
      </c>
      <c r="F72" s="109">
        <v>1670.3235886683001</v>
      </c>
      <c r="G72" s="109">
        <v>784.93093578790001</v>
      </c>
      <c r="H72" s="109">
        <v>1495.4027040372</v>
      </c>
      <c r="I72" s="109">
        <v>1041.1009305760999</v>
      </c>
      <c r="J72" s="109">
        <v>1212.5124503781001</v>
      </c>
      <c r="K72" s="110">
        <v>1161.8358667437999</v>
      </c>
      <c r="L72" s="109">
        <v>1406.6025213130999</v>
      </c>
      <c r="M72" s="109">
        <v>882.91439710079999</v>
      </c>
      <c r="N72" s="109">
        <v>967.24711519669995</v>
      </c>
      <c r="O72" s="109">
        <v>1715.2868458273999</v>
      </c>
      <c r="P72" s="109">
        <v>1538.2231503554999</v>
      </c>
      <c r="Q72" s="109">
        <v>1213.9612009506002</v>
      </c>
      <c r="R72" s="109">
        <v>1002.6679785179</v>
      </c>
      <c r="S72" s="109">
        <v>1077.4297963274</v>
      </c>
      <c r="T72" s="109">
        <v>1576.5109674521279</v>
      </c>
      <c r="U72" s="111">
        <v>1199.855579806848</v>
      </c>
    </row>
    <row r="73" spans="2:21" ht="15.75" thickBot="1" x14ac:dyDescent="0.3">
      <c r="B73" s="232" t="s">
        <v>936</v>
      </c>
      <c r="C73" s="260">
        <v>1061.9270794064</v>
      </c>
      <c r="D73" s="109">
        <v>896.53042030740005</v>
      </c>
      <c r="E73" s="109">
        <v>1073.4989269588</v>
      </c>
      <c r="F73" s="109">
        <v>1583.8258073745001</v>
      </c>
      <c r="G73" s="109">
        <v>772.58708693760002</v>
      </c>
      <c r="H73" s="109">
        <v>1128.8275537478</v>
      </c>
      <c r="I73" s="109">
        <v>1441.7713597398999</v>
      </c>
      <c r="J73" s="109">
        <v>1203.5749796473999</v>
      </c>
      <c r="K73" s="110">
        <v>1105.1576440505</v>
      </c>
      <c r="L73" s="109">
        <v>1445.9651059610001</v>
      </c>
      <c r="M73" s="109">
        <v>919.25865094239998</v>
      </c>
      <c r="N73" s="109">
        <v>1004.8537934778</v>
      </c>
      <c r="O73" s="109">
        <v>1933.1542340586</v>
      </c>
      <c r="P73" s="109">
        <v>1437.1988450704</v>
      </c>
      <c r="Q73" s="109">
        <v>1214.8665348343216</v>
      </c>
      <c r="R73" s="109">
        <v>790.0753536057</v>
      </c>
      <c r="S73" s="109">
        <v>1100.6212619423</v>
      </c>
      <c r="T73" s="109">
        <v>1528.5957475514117</v>
      </c>
      <c r="U73" s="111">
        <v>1209.7083114820082</v>
      </c>
    </row>
    <row r="74" spans="2:21" ht="15.75" thickBot="1" x14ac:dyDescent="0.3">
      <c r="B74" s="232" t="s">
        <v>940</v>
      </c>
      <c r="C74" s="260">
        <v>1190.0774255220001</v>
      </c>
      <c r="D74" s="109">
        <v>1001.382384032</v>
      </c>
      <c r="E74" s="109">
        <v>1050.6366896550001</v>
      </c>
      <c r="F74" s="109">
        <v>1660.2140154399999</v>
      </c>
      <c r="G74" s="109">
        <v>776.81437495099999</v>
      </c>
      <c r="H74" s="109">
        <v>1011.717151411</v>
      </c>
      <c r="I74" s="109">
        <v>1083.1333343159999</v>
      </c>
      <c r="J74" s="109">
        <v>1295.0758077349999</v>
      </c>
      <c r="K74" s="110">
        <v>1161.482085334</v>
      </c>
      <c r="L74" s="109">
        <v>1509.35778916</v>
      </c>
      <c r="M74" s="109">
        <v>933.28822768199996</v>
      </c>
      <c r="N74" s="109">
        <v>1091.5742409909999</v>
      </c>
      <c r="O74" s="109">
        <v>2179.2922937059998</v>
      </c>
      <c r="P74" s="109">
        <v>1394.453874044</v>
      </c>
      <c r="Q74" s="109">
        <v>1238.4642638556429</v>
      </c>
      <c r="R74" s="109">
        <v>783.35072658499996</v>
      </c>
      <c r="S74" s="109">
        <v>1036.896346473</v>
      </c>
      <c r="T74" s="109">
        <v>1552.2656594876212</v>
      </c>
      <c r="U74" s="111">
        <v>1215.9206170062434</v>
      </c>
    </row>
    <row r="75" spans="2:21" ht="15.75" thickBot="1" x14ac:dyDescent="0.3">
      <c r="B75" s="232" t="s">
        <v>947</v>
      </c>
      <c r="C75" s="260">
        <v>1213.3104325199999</v>
      </c>
      <c r="D75" s="109">
        <v>1022.7120008099999</v>
      </c>
      <c r="E75" s="109">
        <v>1167.6044979809999</v>
      </c>
      <c r="F75" s="109">
        <v>1502.250469998</v>
      </c>
      <c r="G75" s="109">
        <v>826.75639933000002</v>
      </c>
      <c r="H75" s="109">
        <v>1219.4249574109999</v>
      </c>
      <c r="I75" s="109">
        <v>1172.0808234599999</v>
      </c>
      <c r="J75" s="109">
        <v>1202.948662665</v>
      </c>
      <c r="K75" s="110">
        <v>1165.6483246959999</v>
      </c>
      <c r="L75" s="109">
        <v>1340.9951451500001</v>
      </c>
      <c r="M75" s="109">
        <v>1039.875945155</v>
      </c>
      <c r="N75" s="109">
        <v>1739.4756807050001</v>
      </c>
      <c r="O75" s="109">
        <v>1463.3019973190001</v>
      </c>
      <c r="P75" s="109">
        <v>1530.8069192119999</v>
      </c>
      <c r="Q75" s="109">
        <v>1257.6565897437142</v>
      </c>
      <c r="R75" s="109">
        <v>856.70670465900002</v>
      </c>
      <c r="S75" s="109">
        <v>1036.779055403</v>
      </c>
      <c r="T75" s="109">
        <v>1620.1352136197961</v>
      </c>
      <c r="U75" s="111">
        <v>1270.5884993199211</v>
      </c>
    </row>
    <row r="76" spans="2:21" ht="15.75" thickBot="1" x14ac:dyDescent="0.3">
      <c r="B76" s="232" t="s">
        <v>937</v>
      </c>
      <c r="C76" s="260">
        <v>1142.037304961</v>
      </c>
      <c r="D76" s="109">
        <v>1011.090340355</v>
      </c>
      <c r="E76" s="109">
        <v>1109.149572453</v>
      </c>
      <c r="F76" s="109">
        <v>1662.125822017</v>
      </c>
      <c r="G76" s="109">
        <v>734.41017962800004</v>
      </c>
      <c r="H76" s="109">
        <v>1036.1022641510001</v>
      </c>
      <c r="I76" s="109">
        <v>1117.40678428</v>
      </c>
      <c r="J76" s="109">
        <v>1522.9095676019999</v>
      </c>
      <c r="K76" s="110">
        <v>1090.551895547</v>
      </c>
      <c r="L76" s="109">
        <v>1565.73538912</v>
      </c>
      <c r="M76" s="109">
        <v>853.14411476999999</v>
      </c>
      <c r="N76" s="109">
        <v>935.139284342</v>
      </c>
      <c r="O76" s="109">
        <v>1397.373762102</v>
      </c>
      <c r="P76" s="109">
        <v>1829.6229951150001</v>
      </c>
      <c r="Q76" s="109">
        <v>1214.7713768887859</v>
      </c>
      <c r="R76" s="109">
        <v>731.12023685400004</v>
      </c>
      <c r="S76" s="109">
        <v>1044.3592400130001</v>
      </c>
      <c r="T76" s="109">
        <v>1542.0581874391692</v>
      </c>
      <c r="U76" s="111">
        <v>1163.7149782035833</v>
      </c>
    </row>
    <row r="77" spans="2:21" ht="15.75" thickBot="1" x14ac:dyDescent="0.3">
      <c r="B77" s="232" t="s">
        <v>970</v>
      </c>
      <c r="C77" s="260">
        <v>1140.857807872</v>
      </c>
      <c r="D77" s="109">
        <v>1123.2978601259999</v>
      </c>
      <c r="E77" s="109">
        <v>1296.1120031099999</v>
      </c>
      <c r="F77" s="109">
        <v>1441.8222494439999</v>
      </c>
      <c r="G77" s="109">
        <v>934.35972189799998</v>
      </c>
      <c r="H77" s="109">
        <v>1140.764132543</v>
      </c>
      <c r="I77" s="109">
        <v>1162.422405797</v>
      </c>
      <c r="J77" s="109">
        <v>1161.6001453050001</v>
      </c>
      <c r="K77" s="110">
        <v>1259.9124968609999</v>
      </c>
      <c r="L77" s="109">
        <v>1274.046854422</v>
      </c>
      <c r="M77" s="109">
        <v>1052.0651305890001</v>
      </c>
      <c r="N77" s="109">
        <v>1168.17510705</v>
      </c>
      <c r="O77" s="109">
        <v>1947.3813517240001</v>
      </c>
      <c r="P77" s="109">
        <v>2020.97567753</v>
      </c>
      <c r="Q77" s="109">
        <v>1294.5566388765001</v>
      </c>
      <c r="R77" s="109">
        <v>1077.7424715059999</v>
      </c>
      <c r="S77" s="109">
        <v>1120.4104620319999</v>
      </c>
      <c r="T77" s="109">
        <v>1861.41922416694</v>
      </c>
      <c r="U77" s="111">
        <v>1463.0904916978195</v>
      </c>
    </row>
    <row r="78" spans="2:21" ht="15.75" thickBot="1" x14ac:dyDescent="0.3">
      <c r="B78" s="232" t="s">
        <v>990</v>
      </c>
      <c r="C78" s="256">
        <v>1366.33166796</v>
      </c>
      <c r="D78" s="112">
        <v>1167.635076411</v>
      </c>
      <c r="E78" s="112">
        <v>1298.274501931</v>
      </c>
      <c r="F78" s="112">
        <v>1417.8684535269999</v>
      </c>
      <c r="G78" s="112">
        <v>939.48179452900001</v>
      </c>
      <c r="H78" s="112">
        <v>1260.7771334910001</v>
      </c>
      <c r="I78" s="112">
        <v>1409.1643663990001</v>
      </c>
      <c r="J78" s="112">
        <v>1261.5329387449999</v>
      </c>
      <c r="K78" s="113">
        <v>1295.2494189879999</v>
      </c>
      <c r="L78" s="112">
        <v>1249.827752117</v>
      </c>
      <c r="M78" s="112">
        <v>1224.5136683569999</v>
      </c>
      <c r="N78" s="112">
        <v>1177.2452188100001</v>
      </c>
      <c r="O78" s="112">
        <v>1902.0522666669999</v>
      </c>
      <c r="P78" s="112">
        <v>1662.1298045599999</v>
      </c>
      <c r="Q78" s="112">
        <v>1330.8631473208573</v>
      </c>
      <c r="R78" s="112">
        <v>924.37859363300004</v>
      </c>
      <c r="S78" s="112">
        <v>1282.2910753220001</v>
      </c>
      <c r="T78" s="112">
        <v>1842.5222733335825</v>
      </c>
      <c r="U78" s="114">
        <v>1487.3281087438197</v>
      </c>
    </row>
    <row r="80" spans="2:21" x14ac:dyDescent="0.2">
      <c r="B80" t="s">
        <v>771</v>
      </c>
    </row>
    <row r="82" spans="1:21" ht="13.5" thickBot="1" x14ac:dyDescent="0.25"/>
    <row r="83" spans="1:21" ht="15.75" thickBot="1" x14ac:dyDescent="0.3">
      <c r="A83" s="117" t="s">
        <v>68</v>
      </c>
    </row>
    <row r="84" spans="1:21" ht="15" x14ac:dyDescent="0.25">
      <c r="A84" s="251" t="s">
        <v>82</v>
      </c>
    </row>
    <row r="85" spans="1:21" ht="30.75" thickBot="1" x14ac:dyDescent="0.3">
      <c r="A85" s="96" t="s">
        <v>909</v>
      </c>
    </row>
    <row r="86" spans="1:21" s="46" customFormat="1" ht="45.75" thickBot="1" x14ac:dyDescent="0.3">
      <c r="B86" s="25"/>
      <c r="C86" s="233" t="s">
        <v>101</v>
      </c>
      <c r="D86" s="233" t="s">
        <v>102</v>
      </c>
      <c r="E86" s="233" t="s">
        <v>103</v>
      </c>
      <c r="F86" s="233" t="s">
        <v>105</v>
      </c>
      <c r="G86" s="233" t="s">
        <v>106</v>
      </c>
      <c r="H86" s="233" t="s">
        <v>107</v>
      </c>
      <c r="I86" s="233" t="s">
        <v>109</v>
      </c>
      <c r="J86" s="233" t="s">
        <v>440</v>
      </c>
      <c r="K86" s="233" t="s">
        <v>110</v>
      </c>
      <c r="L86" s="233" t="s">
        <v>442</v>
      </c>
      <c r="M86" s="233" t="s">
        <v>111</v>
      </c>
      <c r="N86" s="233" t="s">
        <v>112</v>
      </c>
      <c r="O86" s="233" t="s">
        <v>113</v>
      </c>
      <c r="P86" s="233" t="s">
        <v>114</v>
      </c>
      <c r="Q86" s="233" t="s">
        <v>115</v>
      </c>
      <c r="R86" s="233" t="s">
        <v>104</v>
      </c>
      <c r="S86" s="233" t="s">
        <v>108</v>
      </c>
      <c r="T86" s="233" t="s">
        <v>98</v>
      </c>
      <c r="U86" s="233" t="s">
        <v>99</v>
      </c>
    </row>
    <row r="87" spans="1:21" ht="15.75" thickBot="1" x14ac:dyDescent="0.3">
      <c r="B87" s="95">
        <v>2000</v>
      </c>
      <c r="C87" s="255">
        <v>537.76</v>
      </c>
      <c r="D87" s="109">
        <v>538</v>
      </c>
      <c r="E87" s="109">
        <v>472.45</v>
      </c>
      <c r="F87" s="109">
        <v>1535.32</v>
      </c>
      <c r="G87" s="109">
        <v>377.13</v>
      </c>
      <c r="H87" s="109">
        <v>774.56</v>
      </c>
      <c r="I87" s="109">
        <v>792.83</v>
      </c>
      <c r="J87" s="109">
        <v>783.69</v>
      </c>
      <c r="K87" s="110">
        <v>820.86</v>
      </c>
      <c r="L87" s="109">
        <v>943.66</v>
      </c>
      <c r="M87" s="109">
        <v>629.86</v>
      </c>
      <c r="N87" s="109">
        <v>600.11</v>
      </c>
      <c r="O87" s="109">
        <v>877.18</v>
      </c>
      <c r="P87" s="109">
        <v>877.47</v>
      </c>
      <c r="Q87" s="109">
        <v>754.3485714285714</v>
      </c>
      <c r="R87" s="109">
        <v>412.58</v>
      </c>
      <c r="S87" s="109">
        <v>578.75</v>
      </c>
      <c r="T87" s="109">
        <v>724.26468354430403</v>
      </c>
      <c r="U87" s="111">
        <v>606.29907324364683</v>
      </c>
    </row>
    <row r="88" spans="1:21" ht="15.75" thickBot="1" x14ac:dyDescent="0.3">
      <c r="B88" s="95">
        <f>B87+1</f>
        <v>2001</v>
      </c>
      <c r="C88" s="255">
        <v>927.09</v>
      </c>
      <c r="D88" s="109">
        <v>568.89</v>
      </c>
      <c r="E88" s="109">
        <v>438.02</v>
      </c>
      <c r="F88" s="109">
        <v>1739.44</v>
      </c>
      <c r="G88" s="109">
        <v>475.8</v>
      </c>
      <c r="H88" s="109">
        <v>574.59</v>
      </c>
      <c r="I88" s="109">
        <v>844.51</v>
      </c>
      <c r="J88" s="109">
        <v>785.66</v>
      </c>
      <c r="K88" s="110">
        <v>602.16999999999996</v>
      </c>
      <c r="L88" s="109">
        <v>941.05</v>
      </c>
      <c r="M88" s="109">
        <v>680.96</v>
      </c>
      <c r="N88" s="109">
        <v>744.67</v>
      </c>
      <c r="O88" s="109">
        <v>895.75</v>
      </c>
      <c r="P88" s="109">
        <v>944.54</v>
      </c>
      <c r="Q88" s="109">
        <v>797.36714285714277</v>
      </c>
      <c r="R88" s="109">
        <v>571.41</v>
      </c>
      <c r="S88" s="109">
        <v>625.53</v>
      </c>
      <c r="T88" s="109">
        <v>791.38740740740741</v>
      </c>
      <c r="U88" s="111">
        <v>651.10161961366998</v>
      </c>
    </row>
    <row r="89" spans="1:21" ht="15.75" thickBot="1" x14ac:dyDescent="0.3">
      <c r="B89" s="95">
        <f t="shared" ref="B89:B94" si="1">B88+1</f>
        <v>2002</v>
      </c>
      <c r="C89" s="255">
        <v>883.42</v>
      </c>
      <c r="D89" s="109">
        <v>605.89</v>
      </c>
      <c r="E89" s="109">
        <v>726.66</v>
      </c>
      <c r="F89" s="109">
        <v>1962.77</v>
      </c>
      <c r="G89" s="109">
        <v>509.4</v>
      </c>
      <c r="H89" s="109">
        <v>680.33</v>
      </c>
      <c r="I89" s="109">
        <v>1337.85</v>
      </c>
      <c r="J89" s="109">
        <v>802.3</v>
      </c>
      <c r="K89" s="110">
        <v>787.7</v>
      </c>
      <c r="L89" s="109">
        <v>866.36</v>
      </c>
      <c r="M89" s="109">
        <v>578.55999999999995</v>
      </c>
      <c r="N89" s="109">
        <v>907.91</v>
      </c>
      <c r="O89" s="109">
        <v>663.89</v>
      </c>
      <c r="P89" s="109">
        <v>1067.21</v>
      </c>
      <c r="Q89" s="109">
        <v>884.30357142857144</v>
      </c>
      <c r="R89" s="109">
        <v>658.85</v>
      </c>
      <c r="S89" s="109">
        <v>644.15</v>
      </c>
      <c r="T89" s="109">
        <v>935.80857142857155</v>
      </c>
      <c r="U89" s="111">
        <v>752.03065250379393</v>
      </c>
    </row>
    <row r="90" spans="1:21" ht="15.75" thickBot="1" x14ac:dyDescent="0.3">
      <c r="B90" s="95">
        <f t="shared" si="1"/>
        <v>2003</v>
      </c>
      <c r="C90" s="255">
        <v>883.69</v>
      </c>
      <c r="D90" s="109">
        <v>704.37</v>
      </c>
      <c r="E90" s="287" t="s">
        <v>430</v>
      </c>
      <c r="F90" s="109">
        <v>2222.4299999999998</v>
      </c>
      <c r="G90" s="109">
        <v>580.41</v>
      </c>
      <c r="H90" s="109">
        <v>663.95</v>
      </c>
      <c r="I90" s="109">
        <v>1196.26</v>
      </c>
      <c r="J90" s="109">
        <v>837.93</v>
      </c>
      <c r="K90" s="110">
        <v>871.78</v>
      </c>
      <c r="L90" s="109">
        <v>1070.33</v>
      </c>
      <c r="M90" s="109">
        <v>663.05</v>
      </c>
      <c r="N90" s="109">
        <v>722.23</v>
      </c>
      <c r="O90" s="109">
        <v>848</v>
      </c>
      <c r="P90" s="109">
        <v>1113.76</v>
      </c>
      <c r="Q90" s="109">
        <v>952.16846153846143</v>
      </c>
      <c r="R90" s="109">
        <v>536.85</v>
      </c>
      <c r="S90" s="109">
        <v>645.89</v>
      </c>
      <c r="T90" s="109">
        <v>1023.1696000000001</v>
      </c>
      <c r="U90" s="111">
        <v>815.79332288401292</v>
      </c>
    </row>
    <row r="91" spans="1:21" ht="15.75" thickBot="1" x14ac:dyDescent="0.3">
      <c r="B91" s="95">
        <f t="shared" si="1"/>
        <v>2004</v>
      </c>
      <c r="C91" s="255">
        <v>848.2</v>
      </c>
      <c r="D91" s="109">
        <v>664.2</v>
      </c>
      <c r="E91" s="287" t="s">
        <v>430</v>
      </c>
      <c r="F91" s="109">
        <v>1989.15</v>
      </c>
      <c r="G91" s="109">
        <v>650.09</v>
      </c>
      <c r="H91" s="109">
        <v>831.85</v>
      </c>
      <c r="I91" s="109">
        <v>1189.56</v>
      </c>
      <c r="J91" s="109">
        <v>946.49</v>
      </c>
      <c r="K91" s="110">
        <v>887.51</v>
      </c>
      <c r="L91" s="109">
        <v>989.95</v>
      </c>
      <c r="M91" s="109">
        <v>876.63</v>
      </c>
      <c r="N91" s="109">
        <v>905.76</v>
      </c>
      <c r="O91" s="109">
        <v>1369.73</v>
      </c>
      <c r="P91" s="109">
        <v>1235.73</v>
      </c>
      <c r="Q91" s="109">
        <v>1029.6038461538462</v>
      </c>
      <c r="R91" s="109">
        <v>584.88</v>
      </c>
      <c r="S91" s="109">
        <v>723.98</v>
      </c>
      <c r="T91" s="109">
        <v>1063.4403703703699</v>
      </c>
      <c r="U91" s="111">
        <v>871.32688721804516</v>
      </c>
    </row>
    <row r="92" spans="1:21" ht="15.75" thickBot="1" x14ac:dyDescent="0.3">
      <c r="B92" s="95">
        <f t="shared" si="1"/>
        <v>2005</v>
      </c>
      <c r="C92" s="255">
        <v>998.64</v>
      </c>
      <c r="D92" s="109">
        <v>881.81</v>
      </c>
      <c r="E92" s="109">
        <v>616.64</v>
      </c>
      <c r="F92" s="109">
        <v>1732.34</v>
      </c>
      <c r="G92" s="109">
        <v>708.12</v>
      </c>
      <c r="H92" s="109">
        <v>1092.01</v>
      </c>
      <c r="I92" s="109">
        <v>1283.78</v>
      </c>
      <c r="J92" s="109">
        <v>979.98</v>
      </c>
      <c r="K92" s="110">
        <v>939.13</v>
      </c>
      <c r="L92" s="109">
        <v>1128.9100000000001</v>
      </c>
      <c r="M92" s="109">
        <v>1332.25</v>
      </c>
      <c r="N92" s="109">
        <v>1183.1199999999999</v>
      </c>
      <c r="O92" s="109">
        <v>1068.58</v>
      </c>
      <c r="P92" s="109">
        <v>1391.48</v>
      </c>
      <c r="Q92" s="109">
        <v>1095.4849999999999</v>
      </c>
      <c r="R92" s="109">
        <v>664.98</v>
      </c>
      <c r="S92" s="109">
        <v>931.83</v>
      </c>
      <c r="T92" s="109">
        <v>1124.3336708860761</v>
      </c>
      <c r="U92" s="111">
        <v>980.77720965309209</v>
      </c>
    </row>
    <row r="93" spans="1:21" ht="15.75" thickBot="1" x14ac:dyDescent="0.3">
      <c r="B93" s="95">
        <f t="shared" si="1"/>
        <v>2006</v>
      </c>
      <c r="C93" s="255">
        <v>1023.91</v>
      </c>
      <c r="D93" s="109">
        <v>1019.41</v>
      </c>
      <c r="E93" s="109">
        <v>713.67</v>
      </c>
      <c r="F93" s="109">
        <v>1356.6</v>
      </c>
      <c r="G93" s="109">
        <v>777.69</v>
      </c>
      <c r="H93" s="109">
        <v>1445.61</v>
      </c>
      <c r="I93" s="109">
        <v>1442.11</v>
      </c>
      <c r="J93" s="109">
        <v>1234.3900000000001</v>
      </c>
      <c r="K93" s="110">
        <v>1070.22</v>
      </c>
      <c r="L93" s="109">
        <v>1192.1300000000001</v>
      </c>
      <c r="M93" s="109">
        <v>955.46</v>
      </c>
      <c r="N93" s="109">
        <v>1265.55</v>
      </c>
      <c r="O93" s="109">
        <v>1640.66</v>
      </c>
      <c r="P93" s="109">
        <v>1409.26</v>
      </c>
      <c r="Q93" s="109">
        <v>1181.905</v>
      </c>
      <c r="R93" s="109">
        <v>716.23</v>
      </c>
      <c r="S93" s="109">
        <v>1179.0999999999999</v>
      </c>
      <c r="T93" s="109">
        <v>1269.5092682926829</v>
      </c>
      <c r="U93" s="111">
        <v>1099.8187900874634</v>
      </c>
    </row>
    <row r="94" spans="1:21" ht="15.75" thickBot="1" x14ac:dyDescent="0.3">
      <c r="B94" s="95">
        <f t="shared" si="1"/>
        <v>2007</v>
      </c>
      <c r="C94" s="255">
        <v>1059.2</v>
      </c>
      <c r="D94" s="109">
        <v>1045.46</v>
      </c>
      <c r="E94" s="109">
        <v>902.28</v>
      </c>
      <c r="F94" s="109">
        <v>1457.98</v>
      </c>
      <c r="G94" s="109">
        <v>802.46</v>
      </c>
      <c r="H94" s="109">
        <v>865.71</v>
      </c>
      <c r="I94" s="109">
        <v>2351.79</v>
      </c>
      <c r="J94" s="109">
        <v>1229.0999999999999</v>
      </c>
      <c r="K94" s="110">
        <v>1200.46</v>
      </c>
      <c r="L94" s="109">
        <v>1250.4000000000001</v>
      </c>
      <c r="M94" s="109">
        <v>1137.1099999999999</v>
      </c>
      <c r="N94" s="109">
        <v>1221.49</v>
      </c>
      <c r="O94" s="109">
        <v>1220.76</v>
      </c>
      <c r="P94" s="109">
        <v>1517.42</v>
      </c>
      <c r="Q94" s="109">
        <v>1232.9728571428573</v>
      </c>
      <c r="R94" s="109">
        <v>1212.3</v>
      </c>
      <c r="S94" s="109">
        <v>1299.19</v>
      </c>
      <c r="T94" s="109">
        <v>1349.7678888888888</v>
      </c>
      <c r="U94" s="111">
        <v>1156.5269219858174</v>
      </c>
    </row>
    <row r="95" spans="1:21" ht="15.75" thickBot="1" x14ac:dyDescent="0.3">
      <c r="B95" s="95">
        <f>B94+1</f>
        <v>2008</v>
      </c>
      <c r="C95" s="255">
        <v>995.23</v>
      </c>
      <c r="D95" s="109">
        <v>1020.44</v>
      </c>
      <c r="E95" s="109">
        <v>958.82</v>
      </c>
      <c r="F95" s="109">
        <v>1355.85</v>
      </c>
      <c r="G95" s="109">
        <v>750.44</v>
      </c>
      <c r="H95" s="109">
        <v>958.65</v>
      </c>
      <c r="I95" s="109">
        <v>1488.92</v>
      </c>
      <c r="J95" s="109">
        <v>1232.3699999999999</v>
      </c>
      <c r="K95" s="110">
        <v>1293.75</v>
      </c>
      <c r="L95" s="109">
        <v>1088.6600000000001</v>
      </c>
      <c r="M95" s="109">
        <v>794.19</v>
      </c>
      <c r="N95" s="109">
        <v>1109.4000000000001</v>
      </c>
      <c r="O95" s="109">
        <v>1448.81</v>
      </c>
      <c r="P95" s="109">
        <v>1485.89</v>
      </c>
      <c r="Q95" s="109">
        <v>1141.53</v>
      </c>
      <c r="R95" s="109">
        <v>988.96</v>
      </c>
      <c r="S95" s="109">
        <v>1062.1400000000001</v>
      </c>
      <c r="T95" s="109">
        <v>1307.821494252873</v>
      </c>
      <c r="U95" s="111">
        <v>1181.5513913043471</v>
      </c>
    </row>
    <row r="96" spans="1:21" ht="15.75" thickBot="1" x14ac:dyDescent="0.3">
      <c r="B96" s="95">
        <v>2009</v>
      </c>
      <c r="C96" s="255">
        <v>1343.24</v>
      </c>
      <c r="D96" s="109">
        <v>1273.92</v>
      </c>
      <c r="E96" s="109">
        <v>1342.32</v>
      </c>
      <c r="F96" s="109">
        <v>1435.16</v>
      </c>
      <c r="G96" s="109">
        <v>823.97</v>
      </c>
      <c r="H96" s="109">
        <v>865.77</v>
      </c>
      <c r="I96" s="109">
        <v>1930.05</v>
      </c>
      <c r="J96" s="109">
        <v>1238.18</v>
      </c>
      <c r="K96" s="110">
        <v>1466.81</v>
      </c>
      <c r="L96" s="109">
        <v>1009.3</v>
      </c>
      <c r="M96" s="109">
        <v>1106.79</v>
      </c>
      <c r="N96" s="109">
        <v>1155.06</v>
      </c>
      <c r="O96" s="109">
        <v>2291.23</v>
      </c>
      <c r="P96" s="109">
        <v>1408.4</v>
      </c>
      <c r="Q96" s="109">
        <v>1335.0142857142857</v>
      </c>
      <c r="R96" s="109">
        <v>954.61</v>
      </c>
      <c r="S96" s="109">
        <v>1146.6600000000001</v>
      </c>
      <c r="T96" s="109">
        <v>1477.1345614035085</v>
      </c>
      <c r="U96" s="111">
        <v>1380.1735204081626</v>
      </c>
    </row>
    <row r="97" spans="2:21" ht="15.75" thickBot="1" x14ac:dyDescent="0.3">
      <c r="B97" s="232" t="s">
        <v>761</v>
      </c>
      <c r="C97" s="255">
        <v>1229.3499999999999</v>
      </c>
      <c r="D97" s="109">
        <v>1214.3399999999999</v>
      </c>
      <c r="E97" s="109">
        <v>1107.3599999999999</v>
      </c>
      <c r="F97" s="109">
        <v>1221.71</v>
      </c>
      <c r="G97" s="109">
        <v>806.07</v>
      </c>
      <c r="H97" s="109">
        <v>1486.2</v>
      </c>
      <c r="I97" s="109">
        <v>1064.5999999999999</v>
      </c>
      <c r="J97" s="109">
        <v>987.99</v>
      </c>
      <c r="K97" s="110">
        <v>1265.3399999999999</v>
      </c>
      <c r="L97" s="109">
        <v>1063.4100000000001</v>
      </c>
      <c r="M97" s="109">
        <v>1056.74</v>
      </c>
      <c r="N97" s="109">
        <v>971.99</v>
      </c>
      <c r="O97" s="109">
        <v>2318.61</v>
      </c>
      <c r="P97" s="109">
        <v>1497.7</v>
      </c>
      <c r="Q97" s="109">
        <v>1235.1007142857143</v>
      </c>
      <c r="R97" s="109">
        <v>860.49</v>
      </c>
      <c r="S97" s="109">
        <v>1169.79</v>
      </c>
      <c r="T97" s="109">
        <v>1496.587777777778</v>
      </c>
      <c r="U97" s="111">
        <v>1301.4848365122623</v>
      </c>
    </row>
    <row r="98" spans="2:21" ht="15.75" thickBot="1" x14ac:dyDescent="0.3">
      <c r="B98" s="232" t="s">
        <v>88</v>
      </c>
      <c r="C98" s="255">
        <v>1097.18</v>
      </c>
      <c r="D98" s="109">
        <v>919.74</v>
      </c>
      <c r="E98" s="109">
        <v>775.97</v>
      </c>
      <c r="F98" s="109">
        <v>1241.08</v>
      </c>
      <c r="G98" s="109">
        <v>715.98</v>
      </c>
      <c r="H98" s="109">
        <v>1029.19</v>
      </c>
      <c r="I98" s="109">
        <v>907.06</v>
      </c>
      <c r="J98" s="109">
        <v>900.35</v>
      </c>
      <c r="K98" s="110">
        <v>1110.49</v>
      </c>
      <c r="L98" s="109">
        <v>1004.66</v>
      </c>
      <c r="M98" s="109">
        <v>888.64</v>
      </c>
      <c r="N98" s="109">
        <v>1165.53</v>
      </c>
      <c r="O98" s="109">
        <v>1723.64</v>
      </c>
      <c r="P98" s="109">
        <v>1446.72</v>
      </c>
      <c r="Q98" s="109">
        <v>1066.1592857142857</v>
      </c>
      <c r="R98" s="109">
        <v>980.53</v>
      </c>
      <c r="S98" s="109">
        <v>997.3</v>
      </c>
      <c r="T98" s="109">
        <v>1408.0504123711341</v>
      </c>
      <c r="U98" s="111">
        <v>1143.1010869565207</v>
      </c>
    </row>
    <row r="99" spans="2:21" ht="15.75" thickBot="1" x14ac:dyDescent="0.3">
      <c r="B99" s="232" t="s">
        <v>542</v>
      </c>
      <c r="C99" s="255">
        <v>853.70846899540004</v>
      </c>
      <c r="D99" s="109">
        <v>736.64968264519996</v>
      </c>
      <c r="E99" s="109">
        <v>658.00726340879999</v>
      </c>
      <c r="F99" s="109">
        <v>1591.0894093838001</v>
      </c>
      <c r="G99" s="109">
        <v>634.56708206559995</v>
      </c>
      <c r="H99" s="109">
        <v>806.52985892569995</v>
      </c>
      <c r="I99" s="109">
        <v>850.33063465780003</v>
      </c>
      <c r="J99" s="109">
        <v>1034.8337000513</v>
      </c>
      <c r="K99" s="110">
        <v>973.05644375639997</v>
      </c>
      <c r="L99" s="109">
        <v>908.10438933809996</v>
      </c>
      <c r="M99" s="109">
        <v>718.35960297769998</v>
      </c>
      <c r="N99" s="109">
        <v>1124.1884612772001</v>
      </c>
      <c r="O99" s="109">
        <v>1026.1180697051</v>
      </c>
      <c r="P99" s="109">
        <v>1295.1655785154001</v>
      </c>
      <c r="Q99" s="109">
        <v>943.62204612167841</v>
      </c>
      <c r="R99" s="109">
        <v>693.17715426519999</v>
      </c>
      <c r="S99" s="109">
        <v>952.06440227619998</v>
      </c>
      <c r="T99" s="109">
        <v>1202.6143605094894</v>
      </c>
      <c r="U99" s="111">
        <v>1031.0139873225062</v>
      </c>
    </row>
    <row r="100" spans="2:21" ht="15.75" thickBot="1" x14ac:dyDescent="0.3">
      <c r="B100" s="232" t="s">
        <v>719</v>
      </c>
      <c r="C100" s="255">
        <v>844.79</v>
      </c>
      <c r="D100" s="109">
        <v>754.05</v>
      </c>
      <c r="E100" s="109">
        <v>688.47</v>
      </c>
      <c r="F100" s="109">
        <v>1152.32</v>
      </c>
      <c r="G100" s="109">
        <v>596.91999999999996</v>
      </c>
      <c r="H100" s="109">
        <v>826.81</v>
      </c>
      <c r="I100" s="109">
        <v>928.01</v>
      </c>
      <c r="J100" s="109">
        <v>932.11</v>
      </c>
      <c r="K100" s="110">
        <v>983.89</v>
      </c>
      <c r="L100" s="109">
        <v>917.85</v>
      </c>
      <c r="M100" s="109">
        <v>651.92999999999995</v>
      </c>
      <c r="N100" s="109">
        <v>1027.29</v>
      </c>
      <c r="O100" s="109">
        <v>1248.1400000000001</v>
      </c>
      <c r="P100" s="109">
        <v>1438.15</v>
      </c>
      <c r="Q100" s="109">
        <v>927.90928571428583</v>
      </c>
      <c r="R100" s="109">
        <v>721.37</v>
      </c>
      <c r="S100" s="109">
        <v>813.57</v>
      </c>
      <c r="T100" s="109">
        <v>1221.6929702970297</v>
      </c>
      <c r="U100" s="111">
        <v>1023.1959143968879</v>
      </c>
    </row>
    <row r="101" spans="2:21" ht="15.75" thickBot="1" x14ac:dyDescent="0.3">
      <c r="B101" s="232" t="s">
        <v>873</v>
      </c>
      <c r="C101" s="255">
        <v>987.68807258490006</v>
      </c>
      <c r="D101" s="109">
        <v>935.22607311030004</v>
      </c>
      <c r="E101" s="109">
        <v>978.24366871480004</v>
      </c>
      <c r="F101" s="109">
        <v>1239.1170752476</v>
      </c>
      <c r="G101" s="109">
        <v>666.29539296279995</v>
      </c>
      <c r="H101" s="109">
        <v>847.06394225270003</v>
      </c>
      <c r="I101" s="109">
        <v>935.97417383820004</v>
      </c>
      <c r="J101" s="109">
        <v>1213.6458829887999</v>
      </c>
      <c r="K101" s="110">
        <v>1021.0154561105001</v>
      </c>
      <c r="L101" s="109">
        <v>1171.9397058861</v>
      </c>
      <c r="M101" s="109">
        <v>1025.3399326159999</v>
      </c>
      <c r="N101" s="109">
        <v>893.10127764239996</v>
      </c>
      <c r="O101" s="109">
        <v>1344.8227903730999</v>
      </c>
      <c r="P101" s="109">
        <v>1481.6842047026</v>
      </c>
      <c r="Q101" s="109">
        <v>1052.9398320736286</v>
      </c>
      <c r="R101" s="109">
        <v>720.22021692470003</v>
      </c>
      <c r="S101" s="109">
        <v>955.32910267709997</v>
      </c>
      <c r="T101" s="109">
        <v>1472.9416211838941</v>
      </c>
      <c r="U101" s="111">
        <v>1055.3483233304007</v>
      </c>
    </row>
    <row r="102" spans="2:21" ht="15.75" thickBot="1" x14ac:dyDescent="0.3">
      <c r="B102" s="232" t="s">
        <v>907</v>
      </c>
      <c r="C102" s="255">
        <v>1058.8837691768999</v>
      </c>
      <c r="D102" s="109">
        <v>931.88622565540004</v>
      </c>
      <c r="E102" s="109">
        <v>1193.5205201255001</v>
      </c>
      <c r="F102" s="109">
        <v>1347.0707711943001</v>
      </c>
      <c r="G102" s="109">
        <v>653.5045396877</v>
      </c>
      <c r="H102" s="109">
        <v>1076.2954827384001</v>
      </c>
      <c r="I102" s="109">
        <v>1010.0979500581</v>
      </c>
      <c r="J102" s="109">
        <v>938.51477394389997</v>
      </c>
      <c r="K102" s="110">
        <v>1025.6914813312001</v>
      </c>
      <c r="L102" s="109">
        <v>1439.5099349546001</v>
      </c>
      <c r="M102" s="109">
        <v>746.88948294709996</v>
      </c>
      <c r="N102" s="109">
        <v>972.27959267419999</v>
      </c>
      <c r="O102" s="109">
        <v>1661.8355633803001</v>
      </c>
      <c r="P102" s="109">
        <v>1334.8176334973</v>
      </c>
      <c r="Q102" s="109">
        <v>1099.3426943832071</v>
      </c>
      <c r="R102" s="109">
        <v>749.46930169960001</v>
      </c>
      <c r="S102" s="109">
        <v>960.65904132460003</v>
      </c>
      <c r="T102" s="109">
        <v>1414.1065857579226</v>
      </c>
      <c r="U102" s="111">
        <v>1126.3988128635028</v>
      </c>
    </row>
    <row r="103" spans="2:21" ht="15.75" thickBot="1" x14ac:dyDescent="0.3">
      <c r="B103" s="232" t="s">
        <v>932</v>
      </c>
      <c r="C103" s="255">
        <v>886.93508222920002</v>
      </c>
      <c r="D103" s="109">
        <v>843.97906888750003</v>
      </c>
      <c r="E103" s="109">
        <v>873.85038827259996</v>
      </c>
      <c r="F103" s="109">
        <v>1445.5247286787001</v>
      </c>
      <c r="G103" s="109">
        <v>611.21054866259999</v>
      </c>
      <c r="H103" s="109">
        <v>1092.3599941911</v>
      </c>
      <c r="I103" s="109">
        <v>942.83413884790002</v>
      </c>
      <c r="J103" s="109">
        <v>1179.5875452339999</v>
      </c>
      <c r="K103" s="110">
        <v>1080.7874826409</v>
      </c>
      <c r="L103" s="109">
        <v>1016.5384497679</v>
      </c>
      <c r="M103" s="109">
        <v>914.56283878759996</v>
      </c>
      <c r="N103" s="109">
        <v>830.58546599099998</v>
      </c>
      <c r="O103" s="109">
        <v>1604.6488260255001</v>
      </c>
      <c r="P103" s="109">
        <v>1236.9904731065001</v>
      </c>
      <c r="Q103" s="109">
        <v>1040.0282165230715</v>
      </c>
      <c r="R103" s="109">
        <v>907.46768874120005</v>
      </c>
      <c r="S103" s="109">
        <v>856.30004054810001</v>
      </c>
      <c r="T103" s="109">
        <v>1409.3415954757677</v>
      </c>
      <c r="U103" s="111">
        <v>1050.180944608951</v>
      </c>
    </row>
    <row r="104" spans="2:21" ht="15.75" thickBot="1" x14ac:dyDescent="0.3">
      <c r="B104" s="232" t="s">
        <v>936</v>
      </c>
      <c r="C104" s="255">
        <v>970.26486859240003</v>
      </c>
      <c r="D104" s="109">
        <v>862.91952953069995</v>
      </c>
      <c r="E104" s="109">
        <v>938.40767065069997</v>
      </c>
      <c r="F104" s="109">
        <v>1543.0656753656001</v>
      </c>
      <c r="G104" s="109">
        <v>625.56604850500003</v>
      </c>
      <c r="H104" s="109">
        <v>954.65326554329999</v>
      </c>
      <c r="I104" s="109">
        <v>1526.1422701744</v>
      </c>
      <c r="J104" s="109">
        <v>1153.9729160939</v>
      </c>
      <c r="K104" s="110">
        <v>1069.5467921027</v>
      </c>
      <c r="L104" s="109">
        <v>1017.2305709582999</v>
      </c>
      <c r="M104" s="109">
        <v>873.69686873139995</v>
      </c>
      <c r="N104" s="109">
        <v>969.96622911960003</v>
      </c>
      <c r="O104" s="109">
        <v>1407.8860950354999</v>
      </c>
      <c r="P104" s="109">
        <v>1433.9194084507001</v>
      </c>
      <c r="Q104" s="109">
        <v>1096.2313006324428</v>
      </c>
      <c r="R104" s="109">
        <v>756.27922624569999</v>
      </c>
      <c r="S104" s="109">
        <v>892.70603561819996</v>
      </c>
      <c r="T104" s="109">
        <v>1348.5955152275458</v>
      </c>
      <c r="U104" s="111">
        <v>1097.6595979434846</v>
      </c>
    </row>
    <row r="105" spans="2:21" ht="15.75" thickBot="1" x14ac:dyDescent="0.3">
      <c r="B105" s="232" t="s">
        <v>940</v>
      </c>
      <c r="C105" s="255">
        <v>1062.1373729049999</v>
      </c>
      <c r="D105" s="109">
        <v>947.72308958300005</v>
      </c>
      <c r="E105" s="109">
        <v>878.975514589</v>
      </c>
      <c r="F105" s="109">
        <v>1604.2813550620001</v>
      </c>
      <c r="G105" s="109">
        <v>764.35996855300004</v>
      </c>
      <c r="H105" s="109">
        <v>845.25497861400004</v>
      </c>
      <c r="I105" s="109">
        <v>952.89060436299997</v>
      </c>
      <c r="J105" s="109">
        <v>1147.0421556849999</v>
      </c>
      <c r="K105" s="110">
        <v>1126.6495981620001</v>
      </c>
      <c r="L105" s="109">
        <v>1011.1777347140001</v>
      </c>
      <c r="M105" s="109">
        <v>724.97567887699995</v>
      </c>
      <c r="N105" s="109">
        <v>1019.907898596</v>
      </c>
      <c r="O105" s="109">
        <v>1356.2548671330001</v>
      </c>
      <c r="P105" s="109">
        <v>1464.962306847</v>
      </c>
      <c r="Q105" s="109">
        <v>1064.7566516916429</v>
      </c>
      <c r="R105" s="109">
        <v>749.29843023700005</v>
      </c>
      <c r="S105" s="109">
        <v>956.65618345899998</v>
      </c>
      <c r="T105" s="109">
        <v>1281.4431174039223</v>
      </c>
      <c r="U105" s="111">
        <v>1117.4416219246668</v>
      </c>
    </row>
    <row r="106" spans="2:21" ht="15.75" thickBot="1" x14ac:dyDescent="0.3">
      <c r="B106" s="232" t="s">
        <v>947</v>
      </c>
      <c r="C106" s="255">
        <v>1086.965291858</v>
      </c>
      <c r="D106" s="109">
        <v>1039.2171018009999</v>
      </c>
      <c r="E106" s="109">
        <v>807.148605653</v>
      </c>
      <c r="F106" s="109">
        <v>1399.5557256930001</v>
      </c>
      <c r="G106" s="109">
        <v>784.91479987800005</v>
      </c>
      <c r="H106" s="109">
        <v>1081.4107268600001</v>
      </c>
      <c r="I106" s="109">
        <v>1166.9629028439999</v>
      </c>
      <c r="J106" s="109">
        <v>932.99990897700002</v>
      </c>
      <c r="K106" s="110">
        <v>1146.8023780569999</v>
      </c>
      <c r="L106" s="109">
        <v>1219.740262624</v>
      </c>
      <c r="M106" s="109">
        <v>1036.978381747</v>
      </c>
      <c r="N106" s="109">
        <v>1694.2781248010001</v>
      </c>
      <c r="O106" s="109">
        <v>1951.3440214479999</v>
      </c>
      <c r="P106" s="109">
        <v>1410.2606821920001</v>
      </c>
      <c r="Q106" s="109">
        <v>1197.0413510309286</v>
      </c>
      <c r="R106" s="109">
        <v>856.88040354300006</v>
      </c>
      <c r="S106" s="109">
        <v>998.06484941500003</v>
      </c>
      <c r="T106" s="109">
        <v>1521.48770539098</v>
      </c>
      <c r="U106" s="111">
        <v>1222.7326898130336</v>
      </c>
    </row>
    <row r="107" spans="2:21" ht="15.75" thickBot="1" x14ac:dyDescent="0.3">
      <c r="B107" s="232" t="s">
        <v>937</v>
      </c>
      <c r="C107" s="255">
        <v>987.68807258499999</v>
      </c>
      <c r="D107" s="109">
        <v>935.22607311000002</v>
      </c>
      <c r="E107" s="109">
        <v>978.24366871500001</v>
      </c>
      <c r="F107" s="109">
        <v>1239.117075248</v>
      </c>
      <c r="G107" s="109">
        <v>666.29539296300004</v>
      </c>
      <c r="H107" s="109">
        <v>847.06394225300005</v>
      </c>
      <c r="I107" s="109">
        <v>935.97417383799996</v>
      </c>
      <c r="J107" s="109">
        <v>1213.645882989</v>
      </c>
      <c r="K107" s="110">
        <v>1021.015456111</v>
      </c>
      <c r="L107" s="109">
        <v>1171.939705886</v>
      </c>
      <c r="M107" s="109">
        <v>1025.3399326159999</v>
      </c>
      <c r="N107" s="109">
        <v>893.10127764200001</v>
      </c>
      <c r="O107" s="109">
        <v>1481.684204703</v>
      </c>
      <c r="P107" s="109">
        <v>1344.8227903730001</v>
      </c>
      <c r="Q107" s="109">
        <v>1052.9398320737143</v>
      </c>
      <c r="R107" s="109">
        <v>720.22021692500005</v>
      </c>
      <c r="S107" s="109">
        <v>955.32910267700004</v>
      </c>
      <c r="T107" s="109">
        <v>1472.9416211839803</v>
      </c>
      <c r="U107" s="111">
        <v>1054.8629972541009</v>
      </c>
    </row>
    <row r="108" spans="2:21" ht="15.75" thickBot="1" x14ac:dyDescent="0.3">
      <c r="B108" s="232" t="s">
        <v>970</v>
      </c>
      <c r="C108" s="256">
        <v>1119.655475064</v>
      </c>
      <c r="D108" s="112">
        <v>898.57639202899998</v>
      </c>
      <c r="E108" s="112">
        <v>842.22989634600003</v>
      </c>
      <c r="F108" s="112">
        <v>1192.0469406300001</v>
      </c>
      <c r="G108" s="112">
        <v>772.52570491300003</v>
      </c>
      <c r="H108" s="112">
        <v>944.340649246</v>
      </c>
      <c r="I108" s="112">
        <v>1002.044684058</v>
      </c>
      <c r="J108" s="112">
        <v>1185.1421813889999</v>
      </c>
      <c r="K108" s="113">
        <v>1169.2928875570001</v>
      </c>
      <c r="L108" s="112">
        <v>1237.81856186</v>
      </c>
      <c r="M108" s="112">
        <v>885.59670915200002</v>
      </c>
      <c r="N108" s="112">
        <v>1061.2545446879999</v>
      </c>
      <c r="O108" s="112">
        <v>1367.645917241</v>
      </c>
      <c r="P108" s="112">
        <v>1707.6406117019999</v>
      </c>
      <c r="Q108" s="112">
        <v>1098.9865111339284</v>
      </c>
      <c r="R108" s="112">
        <v>820.89443761200005</v>
      </c>
      <c r="S108" s="112">
        <v>956.11834695200002</v>
      </c>
      <c r="T108" s="112">
        <v>1600.7839959901194</v>
      </c>
      <c r="U108" s="114">
        <v>1327.3952574979762</v>
      </c>
    </row>
    <row r="109" spans="2:21" ht="15.75" thickBot="1" x14ac:dyDescent="0.3">
      <c r="B109" s="232" t="s">
        <v>990</v>
      </c>
      <c r="C109" s="256">
        <v>1190.7366417440001</v>
      </c>
      <c r="D109" s="112">
        <v>1067.1711310329999</v>
      </c>
      <c r="E109" s="112">
        <v>1239.1474826250001</v>
      </c>
      <c r="F109" s="112">
        <v>1132.991492482</v>
      </c>
      <c r="G109" s="112">
        <v>852.59375360900003</v>
      </c>
      <c r="H109" s="112">
        <v>1103.141938106</v>
      </c>
      <c r="I109" s="112">
        <v>1369.611760321</v>
      </c>
      <c r="J109" s="112">
        <v>1143.049936678</v>
      </c>
      <c r="K109" s="113">
        <v>1217.7283335</v>
      </c>
      <c r="L109" s="112">
        <v>1134.623051328</v>
      </c>
      <c r="M109" s="112">
        <v>1081.0126425840001</v>
      </c>
      <c r="N109" s="112">
        <v>1014.5034527080001</v>
      </c>
      <c r="O109" s="112">
        <v>1570.986746667</v>
      </c>
      <c r="P109" s="112">
        <v>1520.825947631</v>
      </c>
      <c r="Q109" s="112">
        <v>1188.4374507868574</v>
      </c>
      <c r="R109" s="112">
        <v>1000.043755044</v>
      </c>
      <c r="S109" s="112">
        <v>1039.40445802</v>
      </c>
      <c r="T109" s="112">
        <v>1655.3898762737088</v>
      </c>
      <c r="U109" s="114">
        <v>1420.0114558066748</v>
      </c>
    </row>
    <row r="111" spans="2:21" x14ac:dyDescent="0.2">
      <c r="B111" t="s">
        <v>771</v>
      </c>
    </row>
  </sheetData>
  <phoneticPr fontId="11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Población</vt:lpstr>
      <vt:lpstr>Urbanización y ocupación </vt:lpstr>
      <vt:lpstr>Economia y empleo</vt:lpstr>
      <vt:lpstr>Industria, comercio, consumo</vt:lpstr>
      <vt:lpstr>Cultura</vt:lpstr>
      <vt:lpstr>Turismo</vt:lpstr>
      <vt:lpstr>Transporte y comunicaciones</vt:lpstr>
      <vt:lpstr>Educación</vt:lpstr>
      <vt:lpstr>PTA y nuevas tecnologías</vt:lpstr>
      <vt:lpstr>Construcción</vt:lpstr>
      <vt:lpstr>Sanidad</vt:lpstr>
      <vt:lpstr>Climatología y medio ambiente</vt:lpstr>
      <vt:lpstr>bienestar social y gobierno </vt:lpstr>
      <vt:lpstr>Cultura!Área_de_impresión</vt:lpstr>
      <vt:lpstr>Población!Área_de_impresión</vt:lpstr>
    </vt:vector>
  </TitlesOfParts>
  <Company>FUNDACION CIEDES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Fundación CIEDES</dc:creator>
  <cp:lastModifiedBy>felipe</cp:lastModifiedBy>
  <cp:lastPrinted>2012-04-04T08:27:48Z</cp:lastPrinted>
  <dcterms:created xsi:type="dcterms:W3CDTF">2010-09-24T10:33:32Z</dcterms:created>
  <dcterms:modified xsi:type="dcterms:W3CDTF">2024-12-12T16:40:47Z</dcterms:modified>
</cp:coreProperties>
</file>